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'Mon-Fri'!$B$36:$J$132</definedName>
    <definedName name="_xlnm._FilterDatabase" localSheetId="2" hidden="1">'Sat-Sun'!$B$36:$G$115</definedName>
    <definedName name="length">List!$B$3:$B$15</definedName>
    <definedName name="_xlnm.Print_Area" localSheetId="0">'Campaign Total'!$A$1:$O$69</definedName>
    <definedName name="_xlnm.Print_Area" localSheetId="1">'Mon-Fri'!$A$1:$AQ$133</definedName>
    <definedName name="_xlnm.Print_Area" localSheetId="2">'Sat-Sun'!$A$1:$AN$117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14" i="5" l="1"/>
  <c r="BS114" i="5" s="1"/>
  <c r="BC114" i="5"/>
  <c r="BR114" i="5" s="1"/>
  <c r="BB114" i="5"/>
  <c r="BQ114" i="5" s="1"/>
  <c r="BA114" i="5"/>
  <c r="BP114" i="5" s="1"/>
  <c r="AZ114" i="5"/>
  <c r="BO114" i="5" s="1"/>
  <c r="AY114" i="5"/>
  <c r="BN114" i="5" s="1"/>
  <c r="AX114" i="5"/>
  <c r="BM114" i="5" s="1"/>
  <c r="AW114" i="5"/>
  <c r="BL114" i="5" s="1"/>
  <c r="AV114" i="5"/>
  <c r="BK114" i="5" s="1"/>
  <c r="AU114" i="5"/>
  <c r="BJ114" i="5" s="1"/>
  <c r="AT114" i="5"/>
  <c r="BI114" i="5" s="1"/>
  <c r="AS114" i="5"/>
  <c r="BH114" i="5" s="1"/>
  <c r="AR114" i="5"/>
  <c r="BG114" i="5" s="1"/>
  <c r="AQ114" i="5"/>
  <c r="BF114" i="5" s="1"/>
  <c r="AP114" i="5"/>
  <c r="BE114" i="5" s="1"/>
  <c r="BD113" i="5"/>
  <c r="BS113" i="5" s="1"/>
  <c r="BC113" i="5"/>
  <c r="BR113" i="5" s="1"/>
  <c r="BB113" i="5"/>
  <c r="BQ113" i="5" s="1"/>
  <c r="BA113" i="5"/>
  <c r="BP113" i="5" s="1"/>
  <c r="AZ113" i="5"/>
  <c r="BO113" i="5" s="1"/>
  <c r="AY113" i="5"/>
  <c r="BN113" i="5" s="1"/>
  <c r="AX113" i="5"/>
  <c r="BM113" i="5" s="1"/>
  <c r="AW113" i="5"/>
  <c r="BL113" i="5" s="1"/>
  <c r="AV113" i="5"/>
  <c r="BK113" i="5" s="1"/>
  <c r="AU113" i="5"/>
  <c r="BJ113" i="5" s="1"/>
  <c r="AT113" i="5"/>
  <c r="BI113" i="5" s="1"/>
  <c r="AS113" i="5"/>
  <c r="BH113" i="5" s="1"/>
  <c r="AR113" i="5"/>
  <c r="BG113" i="5" s="1"/>
  <c r="AQ113" i="5"/>
  <c r="BF113" i="5" s="1"/>
  <c r="AP113" i="5"/>
  <c r="BE113" i="5" s="1"/>
  <c r="G113" i="5"/>
  <c r="BS40" i="4"/>
  <c r="BO40" i="4"/>
  <c r="BK40" i="4"/>
  <c r="BG40" i="4"/>
  <c r="BV40" i="4" s="1"/>
  <c r="BF40" i="4"/>
  <c r="BU40" i="4" s="1"/>
  <c r="BE40" i="4"/>
  <c r="BT40" i="4" s="1"/>
  <c r="BD40" i="4"/>
  <c r="BC40" i="4"/>
  <c r="BR40" i="4" s="1"/>
  <c r="BB40" i="4"/>
  <c r="BQ40" i="4" s="1"/>
  <c r="BA40" i="4"/>
  <c r="BP40" i="4" s="1"/>
  <c r="AZ40" i="4"/>
  <c r="AY40" i="4"/>
  <c r="BN40" i="4" s="1"/>
  <c r="AX40" i="4"/>
  <c r="BM40" i="4" s="1"/>
  <c r="AW40" i="4"/>
  <c r="BL40" i="4" s="1"/>
  <c r="AV40" i="4"/>
  <c r="AU40" i="4"/>
  <c r="BJ40" i="4" s="1"/>
  <c r="AT40" i="4"/>
  <c r="BI40" i="4" s="1"/>
  <c r="AS40" i="4"/>
  <c r="BH40" i="4" s="1"/>
  <c r="I113" i="5" l="1"/>
  <c r="H113" i="5"/>
  <c r="G111" i="5"/>
  <c r="G109" i="5"/>
  <c r="G106" i="5"/>
  <c r="G104" i="5"/>
  <c r="G102" i="5"/>
  <c r="G100" i="5"/>
  <c r="G97" i="5"/>
  <c r="G95" i="5"/>
  <c r="G92" i="5"/>
  <c r="G89" i="5"/>
  <c r="G86" i="5"/>
  <c r="G83" i="5"/>
  <c r="G81" i="5"/>
  <c r="G78" i="5"/>
  <c r="G73" i="5"/>
  <c r="G70" i="5"/>
  <c r="G68" i="5"/>
  <c r="G64" i="5"/>
  <c r="G61" i="5"/>
  <c r="G59" i="5"/>
  <c r="G56" i="5"/>
  <c r="G54" i="5"/>
  <c r="G52" i="5"/>
  <c r="G50" i="5"/>
  <c r="G47" i="5"/>
  <c r="G44" i="5"/>
  <c r="G41" i="5"/>
  <c r="G38" i="5"/>
  <c r="J127" i="4"/>
  <c r="J124" i="4"/>
  <c r="J120" i="4"/>
  <c r="J118" i="4"/>
  <c r="J115" i="4"/>
  <c r="J113" i="4"/>
  <c r="J110" i="4"/>
  <c r="J107" i="4"/>
  <c r="J105" i="4"/>
  <c r="J102" i="4"/>
  <c r="J100" i="4"/>
  <c r="J97" i="4"/>
  <c r="J94" i="4"/>
  <c r="J90" i="4"/>
  <c r="J88" i="4"/>
  <c r="J85" i="4"/>
  <c r="J82" i="4"/>
  <c r="J79" i="4"/>
  <c r="J75" i="4"/>
  <c r="J73" i="4"/>
  <c r="J69" i="4"/>
  <c r="J66" i="4"/>
  <c r="J64" i="4"/>
  <c r="J61" i="4"/>
  <c r="J59" i="4"/>
  <c r="J56" i="4"/>
  <c r="J53" i="4"/>
  <c r="J51" i="4"/>
  <c r="J49" i="4"/>
  <c r="J47" i="4"/>
  <c r="J45" i="4"/>
  <c r="J43" i="4"/>
  <c r="J41" i="4"/>
  <c r="J38" i="4"/>
  <c r="BG49" i="4" l="1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L35" i="5"/>
  <c r="S35" i="5" s="1"/>
  <c r="Z35" i="5" s="1"/>
  <c r="AG35" i="5" s="1"/>
  <c r="AN35" i="5" s="1"/>
  <c r="AM116" i="5"/>
  <c r="AL116" i="5"/>
  <c r="AK116" i="5"/>
  <c r="AJ116" i="5"/>
  <c r="AI116" i="5"/>
  <c r="AH116" i="5"/>
  <c r="AG116" i="5"/>
  <c r="O35" i="4"/>
  <c r="AP133" i="4"/>
  <c r="AO133" i="4"/>
  <c r="AN133" i="4"/>
  <c r="AM133" i="4"/>
  <c r="AL133" i="4"/>
  <c r="AK133" i="4"/>
  <c r="AJ133" i="4"/>
  <c r="K49" i="4" l="1"/>
  <c r="L49" i="4"/>
  <c r="BG130" i="4"/>
  <c r="BV130" i="4" s="1"/>
  <c r="BF130" i="4"/>
  <c r="BU130" i="4" s="1"/>
  <c r="BE130" i="4"/>
  <c r="BT130" i="4" s="1"/>
  <c r="BD130" i="4"/>
  <c r="BS130" i="4" s="1"/>
  <c r="BC130" i="4"/>
  <c r="BR130" i="4" s="1"/>
  <c r="BB130" i="4"/>
  <c r="BQ130" i="4" s="1"/>
  <c r="BA130" i="4"/>
  <c r="BP130" i="4" s="1"/>
  <c r="AZ130" i="4"/>
  <c r="BO130" i="4" s="1"/>
  <c r="AY130" i="4"/>
  <c r="BN130" i="4" s="1"/>
  <c r="AX130" i="4"/>
  <c r="BM130" i="4" s="1"/>
  <c r="AW130" i="4"/>
  <c r="BL130" i="4" s="1"/>
  <c r="AV130" i="4"/>
  <c r="BK130" i="4" s="1"/>
  <c r="AU130" i="4"/>
  <c r="BJ130" i="4" s="1"/>
  <c r="AT130" i="4"/>
  <c r="BI130" i="4" s="1"/>
  <c r="AS130" i="4"/>
  <c r="BH130" i="4" s="1"/>
  <c r="BG129" i="4"/>
  <c r="BV129" i="4" s="1"/>
  <c r="BF129" i="4"/>
  <c r="BU129" i="4" s="1"/>
  <c r="BE129" i="4"/>
  <c r="BT129" i="4" s="1"/>
  <c r="BD129" i="4"/>
  <c r="BS129" i="4" s="1"/>
  <c r="BC129" i="4"/>
  <c r="BR129" i="4" s="1"/>
  <c r="BB129" i="4"/>
  <c r="BQ129" i="4" s="1"/>
  <c r="BA129" i="4"/>
  <c r="BP129" i="4" s="1"/>
  <c r="AZ129" i="4"/>
  <c r="BO129" i="4" s="1"/>
  <c r="AY129" i="4"/>
  <c r="BN129" i="4" s="1"/>
  <c r="AX129" i="4"/>
  <c r="BM129" i="4" s="1"/>
  <c r="AW129" i="4"/>
  <c r="BL129" i="4" s="1"/>
  <c r="AV129" i="4"/>
  <c r="BK129" i="4" s="1"/>
  <c r="AU129" i="4"/>
  <c r="BJ129" i="4" s="1"/>
  <c r="AT129" i="4"/>
  <c r="BI129" i="4" s="1"/>
  <c r="AS129" i="4"/>
  <c r="BH129" i="4" s="1"/>
  <c r="BG128" i="4"/>
  <c r="BV128" i="4" s="1"/>
  <c r="BF128" i="4"/>
  <c r="BU128" i="4" s="1"/>
  <c r="BE128" i="4"/>
  <c r="BT128" i="4" s="1"/>
  <c r="BD128" i="4"/>
  <c r="BS128" i="4" s="1"/>
  <c r="BC128" i="4"/>
  <c r="BR128" i="4" s="1"/>
  <c r="BB128" i="4"/>
  <c r="BQ128" i="4" s="1"/>
  <c r="BA128" i="4"/>
  <c r="BP128" i="4" s="1"/>
  <c r="AZ128" i="4"/>
  <c r="BO128" i="4" s="1"/>
  <c r="AY128" i="4"/>
  <c r="BN128" i="4" s="1"/>
  <c r="AX128" i="4"/>
  <c r="BM128" i="4" s="1"/>
  <c r="AW128" i="4"/>
  <c r="BL128" i="4" s="1"/>
  <c r="AV128" i="4"/>
  <c r="BK128" i="4" s="1"/>
  <c r="AU128" i="4"/>
  <c r="BJ128" i="4" s="1"/>
  <c r="AT128" i="4"/>
  <c r="BI128" i="4" s="1"/>
  <c r="AS128" i="4"/>
  <c r="BH128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AS122" i="4"/>
  <c r="BH122" i="4" s="1"/>
  <c r="AF116" i="5" l="1"/>
  <c r="AE116" i="5"/>
  <c r="AD116" i="5"/>
  <c r="AC116" i="5"/>
  <c r="AB116" i="5"/>
  <c r="AA116" i="5"/>
  <c r="Z116" i="5"/>
  <c r="AI133" i="4"/>
  <c r="AH133" i="4"/>
  <c r="AG133" i="4"/>
  <c r="AF133" i="4"/>
  <c r="AE133" i="4"/>
  <c r="AD133" i="4"/>
  <c r="AC133" i="4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AN116" i="5"/>
  <c r="AQ133" i="4" l="1"/>
  <c r="O36" i="4" l="1"/>
  <c r="P36" i="4" s="1"/>
  <c r="Q36" i="4" s="1"/>
  <c r="R36" i="4" s="1"/>
  <c r="S36" i="4" s="1"/>
  <c r="T36" i="4" s="1"/>
  <c r="U36" i="4" s="1"/>
  <c r="V35" i="4" l="1"/>
  <c r="AC35" i="4" s="1"/>
  <c r="V36" i="4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AP106" i="5"/>
  <c r="BE106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AP105" i="5"/>
  <c r="BE105" i="5" s="1"/>
  <c r="G36" i="5"/>
  <c r="AJ35" i="4" l="1"/>
  <c r="AQ35" i="4" s="1"/>
  <c r="AJ36" i="4"/>
  <c r="AK36" i="4" s="1"/>
  <c r="AL36" i="4" s="1"/>
  <c r="AM36" i="4" s="1"/>
  <c r="AN36" i="4" s="1"/>
  <c r="AO36" i="4" s="1"/>
  <c r="AP36" i="4" s="1"/>
  <c r="AQ36" i="4" s="1"/>
  <c r="I106" i="5"/>
  <c r="H106" i="5"/>
  <c r="BG114" i="4" l="1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AS114" i="4"/>
  <c r="BH114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L113" i="4" l="1"/>
  <c r="K113" i="4"/>
  <c r="N133" i="4" l="1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BG37" i="4" l="1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BI37" i="4" l="1"/>
  <c r="BK37" i="4"/>
  <c r="BO37" i="4"/>
  <c r="BS37" i="4"/>
  <c r="BM37" i="4"/>
  <c r="BU37" i="4"/>
  <c r="BH37" i="4"/>
  <c r="BL37" i="4"/>
  <c r="BP37" i="4"/>
  <c r="BT37" i="4"/>
  <c r="BQ37" i="4"/>
  <c r="BJ37" i="4"/>
  <c r="BN37" i="4"/>
  <c r="BR37" i="4"/>
  <c r="BV37" i="4"/>
  <c r="BD98" i="5" l="1"/>
  <c r="BS98" i="5" s="1"/>
  <c r="BC98" i="5"/>
  <c r="BR98" i="5" s="1"/>
  <c r="BB98" i="5"/>
  <c r="BQ98" i="5" s="1"/>
  <c r="BA98" i="5"/>
  <c r="BP98" i="5" s="1"/>
  <c r="AZ98" i="5"/>
  <c r="BO98" i="5" s="1"/>
  <c r="AY98" i="5"/>
  <c r="BN98" i="5" s="1"/>
  <c r="AX98" i="5"/>
  <c r="BM98" i="5" s="1"/>
  <c r="AW98" i="5"/>
  <c r="BL98" i="5" s="1"/>
  <c r="AV98" i="5"/>
  <c r="BK98" i="5" s="1"/>
  <c r="AU98" i="5"/>
  <c r="BJ98" i="5" s="1"/>
  <c r="AT98" i="5"/>
  <c r="BI98" i="5" s="1"/>
  <c r="AS98" i="5"/>
  <c r="BH98" i="5" s="1"/>
  <c r="AR98" i="5"/>
  <c r="BG98" i="5" s="1"/>
  <c r="AQ98" i="5"/>
  <c r="BF98" i="5" s="1"/>
  <c r="AP98" i="5"/>
  <c r="BE98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AP97" i="5"/>
  <c r="BE97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BF96" i="5" s="1"/>
  <c r="AP96" i="5"/>
  <c r="BE96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H97" i="5" l="1"/>
  <c r="BF97" i="5"/>
  <c r="I97" i="5" s="1"/>
  <c r="I54" i="5"/>
  <c r="H54" i="5"/>
  <c r="H52" i="5"/>
  <c r="I41" i="5"/>
  <c r="H41" i="5"/>
  <c r="C2" i="4"/>
  <c r="F14" i="6"/>
  <c r="F17" i="6"/>
  <c r="BD75" i="5" l="1"/>
  <c r="BS75" i="5" s="1"/>
  <c r="BC75" i="5"/>
  <c r="BR75" i="5" s="1"/>
  <c r="BB75" i="5"/>
  <c r="BQ75" i="5" s="1"/>
  <c r="BA75" i="5"/>
  <c r="BP75" i="5" s="1"/>
  <c r="AZ75" i="5"/>
  <c r="BO75" i="5" s="1"/>
  <c r="AY75" i="5"/>
  <c r="BN75" i="5" s="1"/>
  <c r="AX75" i="5"/>
  <c r="BM75" i="5" s="1"/>
  <c r="AW75" i="5"/>
  <c r="BL75" i="5" s="1"/>
  <c r="AV75" i="5"/>
  <c r="BK75" i="5" s="1"/>
  <c r="AU75" i="5"/>
  <c r="BJ75" i="5" s="1"/>
  <c r="AT75" i="5"/>
  <c r="BI75" i="5" s="1"/>
  <c r="AS75" i="5"/>
  <c r="BH75" i="5" s="1"/>
  <c r="AR75" i="5"/>
  <c r="BG75" i="5" s="1"/>
  <c r="AQ75" i="5"/>
  <c r="BF75" i="5" s="1"/>
  <c r="AP75" i="5"/>
  <c r="BE75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AP67" i="5"/>
  <c r="BE67" i="5" s="1"/>
  <c r="BG119" i="4"/>
  <c r="BV119" i="4" s="1"/>
  <c r="BF119" i="4"/>
  <c r="BU119" i="4" s="1"/>
  <c r="BE119" i="4"/>
  <c r="BT119" i="4" s="1"/>
  <c r="BD119" i="4"/>
  <c r="BS119" i="4" s="1"/>
  <c r="BC119" i="4"/>
  <c r="BR119" i="4" s="1"/>
  <c r="BB119" i="4"/>
  <c r="BQ119" i="4" s="1"/>
  <c r="BA119" i="4"/>
  <c r="BP119" i="4" s="1"/>
  <c r="AZ119" i="4"/>
  <c r="BO119" i="4" s="1"/>
  <c r="AY119" i="4"/>
  <c r="BN119" i="4" s="1"/>
  <c r="AX119" i="4"/>
  <c r="BM119" i="4" s="1"/>
  <c r="AW119" i="4"/>
  <c r="BL119" i="4" s="1"/>
  <c r="AV119" i="4"/>
  <c r="BK119" i="4" s="1"/>
  <c r="AU119" i="4"/>
  <c r="BJ119" i="4" s="1"/>
  <c r="AT119" i="4"/>
  <c r="BI119" i="4" s="1"/>
  <c r="AS119" i="4"/>
  <c r="BH119" i="4" s="1"/>
  <c r="BG118" i="4"/>
  <c r="BV118" i="4" s="1"/>
  <c r="BF118" i="4"/>
  <c r="BU118" i="4" s="1"/>
  <c r="BE118" i="4"/>
  <c r="BT118" i="4" s="1"/>
  <c r="BD118" i="4"/>
  <c r="BS118" i="4" s="1"/>
  <c r="BC118" i="4"/>
  <c r="BR118" i="4" s="1"/>
  <c r="BB118" i="4"/>
  <c r="BQ118" i="4" s="1"/>
  <c r="BA118" i="4"/>
  <c r="BP118" i="4" s="1"/>
  <c r="AZ118" i="4"/>
  <c r="BO118" i="4" s="1"/>
  <c r="AY118" i="4"/>
  <c r="BN118" i="4" s="1"/>
  <c r="AX118" i="4"/>
  <c r="BM118" i="4" s="1"/>
  <c r="AW118" i="4"/>
  <c r="BL118" i="4" s="1"/>
  <c r="AV118" i="4"/>
  <c r="BK118" i="4" s="1"/>
  <c r="AU118" i="4"/>
  <c r="BJ118" i="4" s="1"/>
  <c r="AT118" i="4"/>
  <c r="BI118" i="4" s="1"/>
  <c r="AS118" i="4"/>
  <c r="BH118" i="4" s="1"/>
  <c r="BG98" i="4"/>
  <c r="BV98" i="4" s="1"/>
  <c r="BF98" i="4"/>
  <c r="BU98" i="4" s="1"/>
  <c r="BE98" i="4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AU98" i="4"/>
  <c r="BJ98" i="4" s="1"/>
  <c r="AT98" i="4"/>
  <c r="BI98" i="4" s="1"/>
  <c r="AS98" i="4"/>
  <c r="BH98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AS94" i="4"/>
  <c r="BH94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AS76" i="4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H75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I74" i="4" s="1"/>
  <c r="AS74" i="4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BI71" i="4" s="1"/>
  <c r="AS71" i="4"/>
  <c r="L118" i="4" l="1"/>
  <c r="K118" i="4"/>
  <c r="BH95" i="4"/>
  <c r="K94" i="4"/>
  <c r="L94" i="4"/>
  <c r="BH76" i="4"/>
  <c r="K75" i="4"/>
  <c r="L75" i="4"/>
  <c r="BH74" i="4"/>
  <c r="BH71" i="4"/>
  <c r="Y116" i="5" l="1"/>
  <c r="X116" i="5"/>
  <c r="W116" i="5"/>
  <c r="V116" i="5"/>
  <c r="U116" i="5"/>
  <c r="T116" i="5"/>
  <c r="S116" i="5"/>
  <c r="AS41" i="4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38" i="5" l="1"/>
  <c r="AQ38" i="5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AP39" i="5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47" i="5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AP48" i="5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AP49" i="5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AP50" i="5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9" i="5"/>
  <c r="AQ59" i="5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3" i="5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3" i="5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BE90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BD95" i="5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P99" i="5"/>
  <c r="AQ99" i="5"/>
  <c r="BF99" i="5" s="1"/>
  <c r="AR99" i="5"/>
  <c r="BG99" i="5" s="1"/>
  <c r="AS99" i="5"/>
  <c r="BH99" i="5" s="1"/>
  <c r="AT99" i="5"/>
  <c r="BI99" i="5" s="1"/>
  <c r="AU99" i="5"/>
  <c r="BJ99" i="5" s="1"/>
  <c r="AV99" i="5"/>
  <c r="BK99" i="5" s="1"/>
  <c r="AW99" i="5"/>
  <c r="BL99" i="5" s="1"/>
  <c r="AX99" i="5"/>
  <c r="BM99" i="5" s="1"/>
  <c r="AY99" i="5"/>
  <c r="BN99" i="5" s="1"/>
  <c r="AZ99" i="5"/>
  <c r="BO99" i="5" s="1"/>
  <c r="BA99" i="5"/>
  <c r="BP99" i="5" s="1"/>
  <c r="BB99" i="5"/>
  <c r="BQ99" i="5" s="1"/>
  <c r="BC99" i="5"/>
  <c r="BR99" i="5" s="1"/>
  <c r="BD99" i="5"/>
  <c r="BS99" i="5" s="1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AP101" i="5"/>
  <c r="AQ101" i="5"/>
  <c r="BF101" i="5" s="1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AP102" i="5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AP103" i="5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BD103" i="5"/>
  <c r="BS103" i="5" s="1"/>
  <c r="AP104" i="5"/>
  <c r="BE104" i="5" s="1"/>
  <c r="AQ104" i="5"/>
  <c r="BF104" i="5" s="1"/>
  <c r="AR104" i="5"/>
  <c r="BG104" i="5" s="1"/>
  <c r="AS104" i="5"/>
  <c r="BH104" i="5" s="1"/>
  <c r="AT104" i="5"/>
  <c r="BI104" i="5" s="1"/>
  <c r="AU104" i="5"/>
  <c r="BJ104" i="5" s="1"/>
  <c r="AV104" i="5"/>
  <c r="BK104" i="5" s="1"/>
  <c r="AW104" i="5"/>
  <c r="BL104" i="5" s="1"/>
  <c r="AX104" i="5"/>
  <c r="BM104" i="5" s="1"/>
  <c r="AY104" i="5"/>
  <c r="BN104" i="5" s="1"/>
  <c r="AZ104" i="5"/>
  <c r="BO104" i="5" s="1"/>
  <c r="BA104" i="5"/>
  <c r="BB104" i="5"/>
  <c r="BQ104" i="5" s="1"/>
  <c r="BC104" i="5"/>
  <c r="BR104" i="5" s="1"/>
  <c r="BD104" i="5"/>
  <c r="BS104" i="5" s="1"/>
  <c r="AP108" i="5"/>
  <c r="AQ108" i="5"/>
  <c r="BF108" i="5" s="1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AP109" i="5"/>
  <c r="BE109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AP110" i="5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S110" i="5" s="1"/>
  <c r="AP111" i="5"/>
  <c r="BE111" i="5" s="1"/>
  <c r="AQ111" i="5"/>
  <c r="BF111" i="5" s="1"/>
  <c r="AR111" i="5"/>
  <c r="BG111" i="5" s="1"/>
  <c r="AS111" i="5"/>
  <c r="BH111" i="5" s="1"/>
  <c r="AT111" i="5"/>
  <c r="BI111" i="5" s="1"/>
  <c r="AU111" i="5"/>
  <c r="BJ111" i="5" s="1"/>
  <c r="AV111" i="5"/>
  <c r="BK111" i="5" s="1"/>
  <c r="AW111" i="5"/>
  <c r="BL111" i="5" s="1"/>
  <c r="AX111" i="5"/>
  <c r="BM111" i="5" s="1"/>
  <c r="AY111" i="5"/>
  <c r="BN111" i="5" s="1"/>
  <c r="AZ111" i="5"/>
  <c r="BO111" i="5" s="1"/>
  <c r="BA111" i="5"/>
  <c r="BP111" i="5" s="1"/>
  <c r="BB111" i="5"/>
  <c r="BQ111" i="5" s="1"/>
  <c r="BC111" i="5"/>
  <c r="BD111" i="5"/>
  <c r="BS111" i="5" s="1"/>
  <c r="AP112" i="5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AP115" i="5"/>
  <c r="AQ115" i="5"/>
  <c r="BF115" i="5" s="1"/>
  <c r="AR115" i="5"/>
  <c r="BG115" i="5" s="1"/>
  <c r="AS115" i="5"/>
  <c r="BH115" i="5" s="1"/>
  <c r="AT115" i="5"/>
  <c r="BI115" i="5" s="1"/>
  <c r="AU115" i="5"/>
  <c r="BJ115" i="5" s="1"/>
  <c r="AV115" i="5"/>
  <c r="BK115" i="5" s="1"/>
  <c r="AW115" i="5"/>
  <c r="BL115" i="5" s="1"/>
  <c r="AX115" i="5"/>
  <c r="BM115" i="5" s="1"/>
  <c r="AY115" i="5"/>
  <c r="BN115" i="5" s="1"/>
  <c r="AZ115" i="5"/>
  <c r="BO115" i="5" s="1"/>
  <c r="BA115" i="5"/>
  <c r="BP115" i="5" s="1"/>
  <c r="BB115" i="5"/>
  <c r="BQ115" i="5" s="1"/>
  <c r="BC115" i="5"/>
  <c r="BR115" i="5" s="1"/>
  <c r="BD115" i="5"/>
  <c r="BS115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AQ37" i="5"/>
  <c r="AP37" i="5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AS43" i="4"/>
  <c r="AT43" i="4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AS47" i="4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AS51" i="4"/>
  <c r="AT51" i="4"/>
  <c r="BI51" i="4" s="1"/>
  <c r="AU51" i="4"/>
  <c r="BJ51" i="4" s="1"/>
  <c r="AV51" i="4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AS52" i="4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3" i="4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AW59" i="4"/>
  <c r="BL59" i="4" s="1"/>
  <c r="AX59" i="4"/>
  <c r="BM59" i="4" s="1"/>
  <c r="AY59" i="4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T62" i="4" s="1"/>
  <c r="BF62" i="4"/>
  <c r="BU62" i="4" s="1"/>
  <c r="BG62" i="4"/>
  <c r="BV62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AS64" i="4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AS65" i="4"/>
  <c r="BH65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AS67" i="4"/>
  <c r="BH67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AS68" i="4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AS70" i="4"/>
  <c r="BH70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C73" i="4"/>
  <c r="BR73" i="4" s="1"/>
  <c r="BD73" i="4"/>
  <c r="BS73" i="4" s="1"/>
  <c r="BE73" i="4"/>
  <c r="BT73" i="4" s="1"/>
  <c r="BF73" i="4"/>
  <c r="BU73" i="4" s="1"/>
  <c r="BG73" i="4"/>
  <c r="BV73" i="4" s="1"/>
  <c r="AS78" i="4"/>
  <c r="BH78" i="4" s="1"/>
  <c r="AT78" i="4"/>
  <c r="BI78" i="4" s="1"/>
  <c r="AU78" i="4"/>
  <c r="BJ78" i="4" s="1"/>
  <c r="AV78" i="4"/>
  <c r="AW78" i="4"/>
  <c r="BL78" i="4" s="1"/>
  <c r="AX78" i="4"/>
  <c r="BM78" i="4" s="1"/>
  <c r="AY78" i="4"/>
  <c r="BN78" i="4" s="1"/>
  <c r="AZ78" i="4"/>
  <c r="BO78" i="4" s="1"/>
  <c r="BA78" i="4"/>
  <c r="BP78" i="4" s="1"/>
  <c r="BB78" i="4"/>
  <c r="BQ78" i="4" s="1"/>
  <c r="BC78" i="4"/>
  <c r="BR78" i="4" s="1"/>
  <c r="BD78" i="4"/>
  <c r="BS78" i="4" s="1"/>
  <c r="BE78" i="4"/>
  <c r="BT78" i="4" s="1"/>
  <c r="BF78" i="4"/>
  <c r="BU78" i="4" s="1"/>
  <c r="BG78" i="4"/>
  <c r="BV78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D79" i="4"/>
  <c r="BS79" i="4" s="1"/>
  <c r="BE79" i="4"/>
  <c r="BT79" i="4" s="1"/>
  <c r="BF79" i="4"/>
  <c r="BU79" i="4" s="1"/>
  <c r="BG79" i="4"/>
  <c r="BV79" i="4" s="1"/>
  <c r="AS81" i="4"/>
  <c r="BH81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AS82" i="4"/>
  <c r="BH82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E82" i="4"/>
  <c r="BT82" i="4" s="1"/>
  <c r="BF82" i="4"/>
  <c r="BU82" i="4" s="1"/>
  <c r="BG82" i="4"/>
  <c r="BV82" i="4" s="1"/>
  <c r="AS83" i="4"/>
  <c r="BH83" i="4" s="1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AS84" i="4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5" i="4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F85" i="4"/>
  <c r="BU85" i="4" s="1"/>
  <c r="BG85" i="4"/>
  <c r="BV85" i="4" s="1"/>
  <c r="AS86" i="4"/>
  <c r="BH86" i="4" s="1"/>
  <c r="AT86" i="4"/>
  <c r="BI86" i="4" s="1"/>
  <c r="AU86" i="4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G88" i="4"/>
  <c r="BV88" i="4" s="1"/>
  <c r="AS89" i="4"/>
  <c r="BH89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AS91" i="4"/>
  <c r="BH91" i="4" s="1"/>
  <c r="AT91" i="4"/>
  <c r="BI91" i="4" s="1"/>
  <c r="AU91" i="4"/>
  <c r="BJ91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AS92" i="4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6" i="4"/>
  <c r="BH96" i="4" s="1"/>
  <c r="AT96" i="4"/>
  <c r="BI96" i="4" s="1"/>
  <c r="AU96" i="4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2" i="4"/>
  <c r="BH102" i="4" s="1"/>
  <c r="AT102" i="4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AS103" i="4"/>
  <c r="BH103" i="4" s="1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AS104" i="4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AS107" i="4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AS108" i="4"/>
  <c r="BH108" i="4" s="1"/>
  <c r="AT108" i="4"/>
  <c r="BI108" i="4" s="1"/>
  <c r="AU108" i="4"/>
  <c r="BJ108" i="4" s="1"/>
  <c r="AV108" i="4"/>
  <c r="AW108" i="4"/>
  <c r="BL108" i="4" s="1"/>
  <c r="AX108" i="4"/>
  <c r="AY108" i="4"/>
  <c r="AZ108" i="4"/>
  <c r="BA108" i="4"/>
  <c r="BB108" i="4"/>
  <c r="BC108" i="4"/>
  <c r="BD108" i="4"/>
  <c r="BE108" i="4"/>
  <c r="BF108" i="4"/>
  <c r="BG108" i="4"/>
  <c r="AS109" i="4"/>
  <c r="BH109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BG109" i="4"/>
  <c r="BV109" i="4" s="1"/>
  <c r="AS110" i="4"/>
  <c r="BH110" i="4" s="1"/>
  <c r="AT110" i="4"/>
  <c r="BI110" i="4" s="1"/>
  <c r="AU110" i="4"/>
  <c r="AV110" i="4"/>
  <c r="BK110" i="4" s="1"/>
  <c r="AW110" i="4"/>
  <c r="BL110" i="4" s="1"/>
  <c r="AX110" i="4"/>
  <c r="BM110" i="4" s="1"/>
  <c r="AY110" i="4"/>
  <c r="BN110" i="4" s="1"/>
  <c r="AZ110" i="4"/>
  <c r="BO110" i="4" s="1"/>
  <c r="BA110" i="4"/>
  <c r="BP110" i="4" s="1"/>
  <c r="BB110" i="4"/>
  <c r="BQ110" i="4" s="1"/>
  <c r="BC110" i="4"/>
  <c r="BR110" i="4" s="1"/>
  <c r="BD110" i="4"/>
  <c r="BS110" i="4" s="1"/>
  <c r="BE110" i="4"/>
  <c r="BT110" i="4" s="1"/>
  <c r="BF110" i="4"/>
  <c r="BU110" i="4" s="1"/>
  <c r="BG110" i="4"/>
  <c r="BV110" i="4" s="1"/>
  <c r="AS111" i="4"/>
  <c r="BH111" i="4" s="1"/>
  <c r="AT111" i="4"/>
  <c r="BI111" i="4" s="1"/>
  <c r="AU111" i="4"/>
  <c r="BJ111" i="4" s="1"/>
  <c r="AV111" i="4"/>
  <c r="BK111" i="4" s="1"/>
  <c r="AW111" i="4"/>
  <c r="BL111" i="4" s="1"/>
  <c r="AX111" i="4"/>
  <c r="BM111" i="4" s="1"/>
  <c r="AY111" i="4"/>
  <c r="BN111" i="4" s="1"/>
  <c r="AZ111" i="4"/>
  <c r="BO111" i="4" s="1"/>
  <c r="BA111" i="4"/>
  <c r="BP111" i="4" s="1"/>
  <c r="BB111" i="4"/>
  <c r="BQ111" i="4" s="1"/>
  <c r="BC111" i="4"/>
  <c r="BR111" i="4" s="1"/>
  <c r="BD111" i="4"/>
  <c r="BS111" i="4" s="1"/>
  <c r="BE111" i="4"/>
  <c r="BT111" i="4" s="1"/>
  <c r="BF111" i="4"/>
  <c r="BU111" i="4" s="1"/>
  <c r="BG111" i="4"/>
  <c r="BV111" i="4" s="1"/>
  <c r="AS112" i="4"/>
  <c r="BH112" i="4" s="1"/>
  <c r="AT112" i="4"/>
  <c r="BI112" i="4" s="1"/>
  <c r="AU112" i="4"/>
  <c r="BJ112" i="4" s="1"/>
  <c r="AV112" i="4"/>
  <c r="BK112" i="4" s="1"/>
  <c r="AW112" i="4"/>
  <c r="BL112" i="4" s="1"/>
  <c r="AX112" i="4"/>
  <c r="BM112" i="4" s="1"/>
  <c r="AY112" i="4"/>
  <c r="BN112" i="4" s="1"/>
  <c r="AZ112" i="4"/>
  <c r="BO112" i="4" s="1"/>
  <c r="BA112" i="4"/>
  <c r="BP112" i="4" s="1"/>
  <c r="BB112" i="4"/>
  <c r="BQ112" i="4" s="1"/>
  <c r="BC112" i="4"/>
  <c r="BR112" i="4" s="1"/>
  <c r="BD112" i="4"/>
  <c r="BS112" i="4" s="1"/>
  <c r="BE112" i="4"/>
  <c r="BT112" i="4" s="1"/>
  <c r="BF112" i="4"/>
  <c r="BU112" i="4" s="1"/>
  <c r="BG112" i="4"/>
  <c r="BV112" i="4" s="1"/>
  <c r="AS115" i="4"/>
  <c r="BH115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AS116" i="4"/>
  <c r="BH116" i="4" s="1"/>
  <c r="AT116" i="4"/>
  <c r="BI116" i="4" s="1"/>
  <c r="AU116" i="4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AS117" i="4"/>
  <c r="BH117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AS120" i="4"/>
  <c r="AT120" i="4"/>
  <c r="BI120" i="4" s="1"/>
  <c r="AU120" i="4"/>
  <c r="BJ120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AS121" i="4"/>
  <c r="BH121" i="4" s="1"/>
  <c r="AT121" i="4"/>
  <c r="BI121" i="4" s="1"/>
  <c r="AU121" i="4"/>
  <c r="BJ121" i="4" s="1"/>
  <c r="AV121" i="4"/>
  <c r="BK121" i="4" s="1"/>
  <c r="AW121" i="4"/>
  <c r="BL121" i="4" s="1"/>
  <c r="AX121" i="4"/>
  <c r="BM121" i="4" s="1"/>
  <c r="AY121" i="4"/>
  <c r="BN121" i="4" s="1"/>
  <c r="AZ121" i="4"/>
  <c r="BO121" i="4" s="1"/>
  <c r="BA121" i="4"/>
  <c r="BP121" i="4" s="1"/>
  <c r="BB121" i="4"/>
  <c r="BQ121" i="4" s="1"/>
  <c r="BC121" i="4"/>
  <c r="BR121" i="4" s="1"/>
  <c r="BD121" i="4"/>
  <c r="BS121" i="4" s="1"/>
  <c r="BE121" i="4"/>
  <c r="BT121" i="4" s="1"/>
  <c r="BF121" i="4"/>
  <c r="BU121" i="4" s="1"/>
  <c r="BG121" i="4"/>
  <c r="BV121" i="4" s="1"/>
  <c r="AS123" i="4"/>
  <c r="BH123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AS124" i="4"/>
  <c r="BH124" i="4" s="1"/>
  <c r="AT124" i="4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AS125" i="4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AS126" i="4"/>
  <c r="BH126" i="4" s="1"/>
  <c r="AT126" i="4"/>
  <c r="BI126" i="4" s="1"/>
  <c r="AU126" i="4"/>
  <c r="BJ126" i="4" s="1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BG126" i="4"/>
  <c r="BV126" i="4" s="1"/>
  <c r="AS127" i="4"/>
  <c r="BH127" i="4" s="1"/>
  <c r="AT127" i="4"/>
  <c r="AU127" i="4"/>
  <c r="AV127" i="4"/>
  <c r="BK127" i="4" s="1"/>
  <c r="AW127" i="4"/>
  <c r="BL127" i="4" s="1"/>
  <c r="AX127" i="4"/>
  <c r="BM127" i="4" s="1"/>
  <c r="AY127" i="4"/>
  <c r="BN127" i="4" s="1"/>
  <c r="AZ127" i="4"/>
  <c r="BO127" i="4" s="1"/>
  <c r="BA127" i="4"/>
  <c r="BP127" i="4" s="1"/>
  <c r="BB127" i="4"/>
  <c r="BQ127" i="4" s="1"/>
  <c r="BC127" i="4"/>
  <c r="BR127" i="4" s="1"/>
  <c r="BD127" i="4"/>
  <c r="BS127" i="4" s="1"/>
  <c r="BE127" i="4"/>
  <c r="BT127" i="4" s="1"/>
  <c r="BF127" i="4"/>
  <c r="BU127" i="4" s="1"/>
  <c r="BG127" i="4"/>
  <c r="BV127" i="4" s="1"/>
  <c r="AS131" i="4"/>
  <c r="BH131" i="4" s="1"/>
  <c r="AT131" i="4"/>
  <c r="BI131" i="4" s="1"/>
  <c r="AU131" i="4"/>
  <c r="BJ131" i="4" s="1"/>
  <c r="AV131" i="4"/>
  <c r="BK131" i="4" s="1"/>
  <c r="AW131" i="4"/>
  <c r="BL131" i="4" s="1"/>
  <c r="AX131" i="4"/>
  <c r="BM131" i="4" s="1"/>
  <c r="AY131" i="4"/>
  <c r="BN131" i="4" s="1"/>
  <c r="AZ131" i="4"/>
  <c r="BO131" i="4" s="1"/>
  <c r="BA131" i="4"/>
  <c r="BP131" i="4" s="1"/>
  <c r="BB131" i="4"/>
  <c r="BQ131" i="4" s="1"/>
  <c r="BC131" i="4"/>
  <c r="BR131" i="4" s="1"/>
  <c r="BD131" i="4"/>
  <c r="BS131" i="4" s="1"/>
  <c r="BE131" i="4"/>
  <c r="BT131" i="4" s="1"/>
  <c r="BF131" i="4"/>
  <c r="BU131" i="4" s="1"/>
  <c r="BG131" i="4"/>
  <c r="BV131" i="4" s="1"/>
  <c r="AS132" i="4"/>
  <c r="BH132" i="4" s="1"/>
  <c r="AT132" i="4"/>
  <c r="BI132" i="4" s="1"/>
  <c r="AU132" i="4"/>
  <c r="BJ132" i="4" s="1"/>
  <c r="AV132" i="4"/>
  <c r="BK132" i="4" s="1"/>
  <c r="AW132" i="4"/>
  <c r="BL132" i="4" s="1"/>
  <c r="AX132" i="4"/>
  <c r="BM132" i="4" s="1"/>
  <c r="AY132" i="4"/>
  <c r="BN132" i="4" s="1"/>
  <c r="AZ132" i="4"/>
  <c r="BO132" i="4" s="1"/>
  <c r="BA132" i="4"/>
  <c r="BP132" i="4" s="1"/>
  <c r="BB132" i="4"/>
  <c r="BQ132" i="4" s="1"/>
  <c r="BC132" i="4"/>
  <c r="BR132" i="4" s="1"/>
  <c r="BD132" i="4"/>
  <c r="BS132" i="4" s="1"/>
  <c r="BE132" i="4"/>
  <c r="BT132" i="4" s="1"/>
  <c r="BF132" i="4"/>
  <c r="BU132" i="4" s="1"/>
  <c r="BG132" i="4"/>
  <c r="BV132" i="4" s="1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BH120" i="4"/>
  <c r="AW133" i="4" l="1"/>
  <c r="BE133" i="4"/>
  <c r="AS133" i="4"/>
  <c r="BA133" i="4"/>
  <c r="AU133" i="4"/>
  <c r="G16" i="4" s="1"/>
  <c r="AY133" i="4"/>
  <c r="BC133" i="4"/>
  <c r="BG133" i="4"/>
  <c r="AV133" i="4"/>
  <c r="BO38" i="4"/>
  <c r="AZ133" i="4"/>
  <c r="G21" i="4" s="1"/>
  <c r="BD133" i="4"/>
  <c r="AT133" i="4"/>
  <c r="G15" i="4" s="1"/>
  <c r="AX133" i="4"/>
  <c r="BB133" i="4"/>
  <c r="BF133" i="4"/>
  <c r="K120" i="4"/>
  <c r="K102" i="4"/>
  <c r="K59" i="4"/>
  <c r="K107" i="4"/>
  <c r="K110" i="4"/>
  <c r="BJ86" i="4"/>
  <c r="K127" i="4"/>
  <c r="BJ106" i="4"/>
  <c r="BK78" i="4"/>
  <c r="BJ127" i="4"/>
  <c r="BJ116" i="4"/>
  <c r="BJ110" i="4"/>
  <c r="L110" i="4" s="1"/>
  <c r="BH104" i="4"/>
  <c r="BJ96" i="4"/>
  <c r="BH92" i="4"/>
  <c r="K45" i="4"/>
  <c r="K64" i="4"/>
  <c r="K56" i="4"/>
  <c r="BH47" i="4"/>
  <c r="K47" i="4"/>
  <c r="BH43" i="4"/>
  <c r="K43" i="4"/>
  <c r="K100" i="4"/>
  <c r="K73" i="4"/>
  <c r="BH68" i="4"/>
  <c r="BH52" i="4"/>
  <c r="BH125" i="4"/>
  <c r="BH84" i="4"/>
  <c r="K115" i="4"/>
  <c r="K105" i="4"/>
  <c r="K69" i="4"/>
  <c r="K53" i="4"/>
  <c r="K124" i="4"/>
  <c r="K66" i="4"/>
  <c r="K51" i="4"/>
  <c r="K41" i="4"/>
  <c r="K61" i="4"/>
  <c r="H89" i="5"/>
  <c r="H81" i="5"/>
  <c r="BE81" i="5"/>
  <c r="I81" i="5" s="1"/>
  <c r="BE72" i="5"/>
  <c r="H50" i="5"/>
  <c r="BE93" i="5"/>
  <c r="BE99" i="5"/>
  <c r="H92" i="5"/>
  <c r="BE88" i="5"/>
  <c r="BE76" i="5"/>
  <c r="BE71" i="5"/>
  <c r="BE66" i="5"/>
  <c r="BE62" i="5"/>
  <c r="BE57" i="5"/>
  <c r="BE48" i="5"/>
  <c r="H38" i="5"/>
  <c r="BE38" i="5"/>
  <c r="BE89" i="5"/>
  <c r="I89" i="5" s="1"/>
  <c r="BE84" i="5"/>
  <c r="BE77" i="5"/>
  <c r="H68" i="5"/>
  <c r="BE112" i="5"/>
  <c r="BE108" i="5"/>
  <c r="H102" i="5"/>
  <c r="BE102" i="5"/>
  <c r="H86" i="5"/>
  <c r="BE82" i="5"/>
  <c r="H78" i="5"/>
  <c r="BE78" i="5"/>
  <c r="H73" i="5"/>
  <c r="BE69" i="5"/>
  <c r="H64" i="5"/>
  <c r="BE64" i="5"/>
  <c r="I64" i="5" s="1"/>
  <c r="BE60" i="5"/>
  <c r="BE55" i="5"/>
  <c r="H47" i="5"/>
  <c r="BE43" i="5"/>
  <c r="BE85" i="5"/>
  <c r="BE63" i="5"/>
  <c r="H59" i="5"/>
  <c r="BE59" i="5"/>
  <c r="BE46" i="5"/>
  <c r="BE39" i="5"/>
  <c r="H109" i="5"/>
  <c r="BE87" i="5"/>
  <c r="H83" i="5"/>
  <c r="BE83" i="5"/>
  <c r="I83" i="5" s="1"/>
  <c r="BE79" i="5"/>
  <c r="BE74" i="5"/>
  <c r="H70" i="5"/>
  <c r="BE70" i="5"/>
  <c r="I70" i="5" s="1"/>
  <c r="BE65" i="5"/>
  <c r="H61" i="5"/>
  <c r="BE61" i="5"/>
  <c r="I61" i="5" s="1"/>
  <c r="H56" i="5"/>
  <c r="BE56" i="5"/>
  <c r="I56" i="5" s="1"/>
  <c r="BE49" i="5"/>
  <c r="BE44" i="5"/>
  <c r="I44" i="5" s="1"/>
  <c r="H44" i="5"/>
  <c r="BE115" i="5"/>
  <c r="BE110" i="5"/>
  <c r="BE103" i="5"/>
  <c r="BE101" i="5"/>
  <c r="BE91" i="5"/>
  <c r="BE86" i="5"/>
  <c r="I86" i="5" s="1"/>
  <c r="BE80" i="5"/>
  <c r="K38" i="4"/>
  <c r="H95" i="5"/>
  <c r="H111" i="5"/>
  <c r="BC116" i="5"/>
  <c r="G27" i="5" s="1"/>
  <c r="AY116" i="5"/>
  <c r="G23" i="5" s="1"/>
  <c r="AU116" i="5"/>
  <c r="G19" i="5" s="1"/>
  <c r="AQ116" i="5"/>
  <c r="G15" i="5" s="1"/>
  <c r="H104" i="5"/>
  <c r="BD116" i="5"/>
  <c r="G28" i="5" s="1"/>
  <c r="AZ116" i="5"/>
  <c r="G24" i="5" s="1"/>
  <c r="AV116" i="5"/>
  <c r="G20" i="5" s="1"/>
  <c r="AR116" i="5"/>
  <c r="G16" i="5" s="1"/>
  <c r="BB116" i="5"/>
  <c r="G26" i="5" s="1"/>
  <c r="AX116" i="5"/>
  <c r="G22" i="5" s="1"/>
  <c r="AT116" i="5"/>
  <c r="G18" i="5" s="1"/>
  <c r="BA116" i="5"/>
  <c r="G25" i="5" s="1"/>
  <c r="AW116" i="5"/>
  <c r="G21" i="5" s="1"/>
  <c r="AS116" i="5"/>
  <c r="G17" i="5" s="1"/>
  <c r="H100" i="5"/>
  <c r="BR100" i="5"/>
  <c r="BJ100" i="5"/>
  <c r="BJ116" i="5" s="1"/>
  <c r="H19" i="5" s="1"/>
  <c r="BF100" i="5"/>
  <c r="BQ100" i="5"/>
  <c r="BM100" i="5"/>
  <c r="BM116" i="5" s="1"/>
  <c r="H22" i="5" s="1"/>
  <c r="BI100" i="5"/>
  <c r="BI116" i="5" s="1"/>
  <c r="H18" i="5" s="1"/>
  <c r="BE100" i="5"/>
  <c r="BP100" i="5"/>
  <c r="BL100" i="5"/>
  <c r="BL116" i="5" s="1"/>
  <c r="H21" i="5" s="1"/>
  <c r="BH100" i="5"/>
  <c r="BH116" i="5" s="1"/>
  <c r="H17" i="5" s="1"/>
  <c r="AP116" i="5"/>
  <c r="G14" i="5" s="1"/>
  <c r="BS100" i="5"/>
  <c r="BO100" i="5"/>
  <c r="BK100" i="5"/>
  <c r="BK116" i="5" s="1"/>
  <c r="H20" i="5" s="1"/>
  <c r="BG100" i="5"/>
  <c r="L56" i="4"/>
  <c r="L100" i="4"/>
  <c r="L105" i="4"/>
  <c r="L115" i="4"/>
  <c r="L120" i="4"/>
  <c r="L45" i="4"/>
  <c r="K97" i="4"/>
  <c r="L97" i="4"/>
  <c r="K90" i="4"/>
  <c r="K88" i="4"/>
  <c r="K85" i="4"/>
  <c r="BH85" i="4"/>
  <c r="K82" i="4"/>
  <c r="K79" i="4"/>
  <c r="BO108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95" i="5" s="1"/>
  <c r="I95" i="5" s="1"/>
  <c r="F27" i="6"/>
  <c r="F27" i="5" s="1"/>
  <c r="BR111" i="5" s="1"/>
  <c r="F26" i="6"/>
  <c r="F26" i="5" s="1"/>
  <c r="F25" i="6"/>
  <c r="F25" i="5" s="1"/>
  <c r="BP104" i="5" s="1"/>
  <c r="F24" i="6"/>
  <c r="F24" i="5" s="1"/>
  <c r="F23" i="5"/>
  <c r="BN100" i="5" s="1"/>
  <c r="BN116" i="5" s="1"/>
  <c r="H23" i="5" s="1"/>
  <c r="F22" i="5"/>
  <c r="F20" i="6"/>
  <c r="F20" i="5" s="1"/>
  <c r="F21" i="6"/>
  <c r="F21" i="5" s="1"/>
  <c r="K133" i="4" l="1"/>
  <c r="F21" i="4"/>
  <c r="BO61" i="4" s="1"/>
  <c r="L61" i="4" s="1"/>
  <c r="G21" i="6"/>
  <c r="BP116" i="5"/>
  <c r="H25" i="5" s="1"/>
  <c r="I104" i="5"/>
  <c r="I111" i="5"/>
  <c r="BR116" i="5"/>
  <c r="H27" i="5" s="1"/>
  <c r="BO116" i="5"/>
  <c r="H24" i="5" s="1"/>
  <c r="BS116" i="5"/>
  <c r="H28" i="5" s="1"/>
  <c r="BQ116" i="5"/>
  <c r="H26" i="5" s="1"/>
  <c r="G29" i="5"/>
  <c r="G15" i="6"/>
  <c r="G16" i="6"/>
  <c r="I100" i="5"/>
  <c r="F27" i="4"/>
  <c r="BU88" i="4" s="1"/>
  <c r="L88" i="4" s="1"/>
  <c r="F23" i="4"/>
  <c r="BQ73" i="4" s="1"/>
  <c r="L73" i="4" s="1"/>
  <c r="F22" i="4"/>
  <c r="BP66" i="4" s="1"/>
  <c r="L66" i="4" s="1"/>
  <c r="F26" i="4"/>
  <c r="BT85" i="4" s="1"/>
  <c r="L85" i="4" s="1"/>
  <c r="F25" i="4"/>
  <c r="BS82" i="4" s="1"/>
  <c r="L82" i="4" s="1"/>
  <c r="F28" i="4"/>
  <c r="BV90" i="4" s="1"/>
  <c r="L90" i="4" s="1"/>
  <c r="F24" i="4"/>
  <c r="BR79" i="4" s="1"/>
  <c r="L79" i="4" s="1"/>
  <c r="F20" i="4"/>
  <c r="BN59" i="4" s="1"/>
  <c r="BU108" i="4"/>
  <c r="BS108" i="4"/>
  <c r="BT108" i="4"/>
  <c r="BK108" i="4"/>
  <c r="BP108" i="4"/>
  <c r="BR108" i="4"/>
  <c r="BM108" i="4"/>
  <c r="BQ108" i="4"/>
  <c r="C28" i="6"/>
  <c r="C27" i="6"/>
  <c r="C26" i="6"/>
  <c r="C25" i="6"/>
  <c r="C24" i="6"/>
  <c r="C21" i="6"/>
  <c r="C15" i="6"/>
  <c r="C19" i="6"/>
  <c r="C18" i="6"/>
  <c r="C17" i="6"/>
  <c r="BO133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108" i="4"/>
  <c r="BV108" i="4" l="1"/>
  <c r="BI38" i="4" l="1"/>
  <c r="BJ38" i="4"/>
  <c r="G24" i="4"/>
  <c r="G24" i="6" s="1"/>
  <c r="BJ133" i="4" l="1"/>
  <c r="H16" i="4" s="1"/>
  <c r="BK38" i="4"/>
  <c r="G17" i="4"/>
  <c r="G17" i="6" s="1"/>
  <c r="BP38" i="4"/>
  <c r="G22" i="4"/>
  <c r="G22" i="6" s="1"/>
  <c r="BM38" i="4"/>
  <c r="G19" i="4"/>
  <c r="G19" i="6" s="1"/>
  <c r="BL38" i="4"/>
  <c r="G18" i="4"/>
  <c r="G18" i="6" s="1"/>
  <c r="BQ38" i="4"/>
  <c r="G23" i="4"/>
  <c r="G23" i="6" s="1"/>
  <c r="BR38" i="4"/>
  <c r="G20" i="4"/>
  <c r="G20" i="6" s="1"/>
  <c r="G27" i="4"/>
  <c r="G27" i="6" s="1"/>
  <c r="G25" i="4"/>
  <c r="G25" i="6" s="1"/>
  <c r="G26" i="4"/>
  <c r="G26" i="6" s="1"/>
  <c r="BE37" i="5"/>
  <c r="D14" i="5"/>
  <c r="BG37" i="5"/>
  <c r="BG116" i="5" s="1"/>
  <c r="H16" i="5" s="1"/>
  <c r="BF37" i="5"/>
  <c r="BL133" i="4" l="1"/>
  <c r="H18" i="4" s="1"/>
  <c r="H18" i="6" s="1"/>
  <c r="BQ133" i="4"/>
  <c r="H23" i="4" s="1"/>
  <c r="H23" i="6" s="1"/>
  <c r="BM133" i="4"/>
  <c r="H19" i="4" s="1"/>
  <c r="H19" i="6" s="1"/>
  <c r="BR133" i="4"/>
  <c r="H24" i="4" s="1"/>
  <c r="H24" i="6" s="1"/>
  <c r="BP133" i="4"/>
  <c r="H22" i="4" s="1"/>
  <c r="H22" i="6" s="1"/>
  <c r="H16" i="6"/>
  <c r="G28" i="4"/>
  <c r="G28" i="6" s="1"/>
  <c r="BT38" i="4"/>
  <c r="BU38" i="4"/>
  <c r="BN38" i="4"/>
  <c r="BN133" i="4" s="1"/>
  <c r="BS38" i="4"/>
  <c r="G14" i="4"/>
  <c r="BS133" i="4" l="1"/>
  <c r="H25" i="4" s="1"/>
  <c r="H25" i="6" s="1"/>
  <c r="BT133" i="4"/>
  <c r="H26" i="4" s="1"/>
  <c r="H26" i="6" s="1"/>
  <c r="BU133" i="4"/>
  <c r="H27" i="4" s="1"/>
  <c r="H27" i="6" s="1"/>
  <c r="G29" i="4"/>
  <c r="BV38" i="4"/>
  <c r="H20" i="4"/>
  <c r="H20" i="6" s="1"/>
  <c r="BV133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6" i="5" l="1"/>
  <c r="H31" i="5" l="1"/>
  <c r="E14" i="4" l="1"/>
  <c r="C16" i="6"/>
  <c r="C14" i="6"/>
  <c r="C14" i="5" s="1"/>
  <c r="K116" i="5"/>
  <c r="L116" i="5"/>
  <c r="M116" i="5"/>
  <c r="N116" i="5"/>
  <c r="O116" i="5"/>
  <c r="P116" i="5"/>
  <c r="Q116" i="5"/>
  <c r="R116" i="5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E52" i="5" l="1"/>
  <c r="I52" i="5" s="1"/>
  <c r="BE50" i="5"/>
  <c r="I50" i="5" s="1"/>
  <c r="BE47" i="5"/>
  <c r="I47" i="5" s="1"/>
  <c r="BH38" i="4"/>
  <c r="L38" i="4" s="1"/>
  <c r="BH51" i="4"/>
  <c r="BI43" i="4"/>
  <c r="BI102" i="4"/>
  <c r="L102" i="4" s="1"/>
  <c r="BI124" i="4"/>
  <c r="L124" i="4" s="1"/>
  <c r="BI69" i="4"/>
  <c r="L69" i="4" s="1"/>
  <c r="BI127" i="4"/>
  <c r="L127" i="4" s="1"/>
  <c r="BF59" i="5"/>
  <c r="I59" i="5" s="1"/>
  <c r="BF102" i="5"/>
  <c r="I102" i="5" s="1"/>
  <c r="BF38" i="5"/>
  <c r="BF78" i="5"/>
  <c r="I78" i="5" s="1"/>
  <c r="BF109" i="5"/>
  <c r="I109" i="5" s="1"/>
  <c r="BE92" i="5"/>
  <c r="I92" i="5" s="1"/>
  <c r="BE73" i="5"/>
  <c r="I73" i="5" s="1"/>
  <c r="BE68" i="5"/>
  <c r="I68" i="5" s="1"/>
  <c r="BH53" i="4"/>
  <c r="BH64" i="4"/>
  <c r="L64" i="4" s="1"/>
  <c r="BH107" i="4"/>
  <c r="L107" i="4" s="1"/>
  <c r="BK59" i="4"/>
  <c r="L59" i="4" s="1"/>
  <c r="BK47" i="4"/>
  <c r="BK51" i="4"/>
  <c r="L41" i="4"/>
  <c r="G29" i="6"/>
  <c r="L51" i="4" l="1"/>
  <c r="BI133" i="4"/>
  <c r="H15" i="4" s="1"/>
  <c r="BH133" i="4"/>
  <c r="H14" i="4" s="1"/>
  <c r="L47" i="4"/>
  <c r="BK133" i="4"/>
  <c r="H17" i="4" s="1"/>
  <c r="H17" i="6" s="1"/>
  <c r="L53" i="4"/>
  <c r="BE116" i="5"/>
  <c r="H14" i="5" s="1"/>
  <c r="I38" i="5"/>
  <c r="BF116" i="5"/>
  <c r="H15" i="5" s="1"/>
  <c r="L43" i="4"/>
  <c r="L133" i="4" l="1"/>
  <c r="H15" i="6"/>
  <c r="H14" i="6"/>
  <c r="H29" i="5"/>
  <c r="H32" i="5" s="1"/>
  <c r="I116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<sst xmlns="http://schemas.openxmlformats.org/spreadsheetml/2006/main" count="860" uniqueCount="438">
  <si>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</si>
  <si>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</si>
  <si>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</si>
  <si>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</si>
  <si>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</si>
  <si>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</si>
  <si>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</si>
  <si>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</si>
  <si>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</si>
  <si>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</si>
  <si>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</si>
  <si>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</si>
  <si>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</si>
  <si>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</si>
  <si>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</si>
  <si>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</si>
  <si>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</si>
  <si>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</si>
  <si>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</si>
  <si>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</si>
  <si>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</si>
  <si>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</si>
  <si>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</si>
  <si>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</si>
  <si>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</si>
  <si>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</si>
  <si>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</si>
  <si>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</si>
  <si>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</si>
  <si>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</si>
  <si>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</si>
  <si>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</si>
  <si>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</si>
  <si>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</si>
  <si>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</si>
  <si>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</si>
  <si>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</si>
  <si>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</si>
  <si>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</si>
  <si>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</si>
  <si>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</si>
  <si>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</si>
  <si>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</si>
  <si>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</si>
  <si>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</si>
  <si>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</si>
  <si>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</si>
  <si>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</si>
  <si>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</si>
  <si>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</si>
  <si>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</si>
  <si>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</si>
  <si>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</si>
  <si>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</si>
  <si>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</si>
  <si>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</si>
  <si>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</si>
  <si>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</si>
  <si>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</si>
  <si>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</si>
  <si>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</si>
  <si>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</si>
  <si>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</si>
  <si>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</si>
  <si>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</si>
  <si>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</si>
  <si>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</si>
  <si>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</si>
  <si>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</si>
  <si>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</si>
  <si>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</si>
  <si>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</si>
  <si>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</si>
  <si>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</si>
  <si>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</si>
  <si>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</si>
  <si>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</si>
  <si>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</si>
  <si>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</si>
  <si>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</si>
  <si>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</si>
  <si>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Видимо и невидимо (п)</t>
  </si>
  <si>
    <t>Цена с ДДС:</t>
  </si>
  <si>
    <t>V.I.B./Very Important Bulgarians/</t>
  </si>
  <si>
    <t>Характери</t>
  </si>
  <si>
    <t>Q &amp; A</t>
  </si>
  <si>
    <t>Сериал</t>
  </si>
  <si>
    <t>Видимо и Невидимо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</si>
  <si>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</si>
  <si>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</si>
  <si>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</si>
  <si>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</si>
  <si>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</si>
  <si>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</si>
  <si>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</si>
  <si>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</si>
  <si>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</si>
  <si>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</si>
  <si>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</si>
  <si>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</si>
  <si>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</si>
  <si>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Q&amp;A (п)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</si>
  <si>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</si>
  <si>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</si>
  <si>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</si>
  <si>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</si>
  <si>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</si>
  <si>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</si>
  <si>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</si>
  <si>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</si>
  <si>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Новините ОN AIR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</si>
  <si>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</si>
  <si>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</si>
  <si>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</si>
  <si>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</si>
  <si>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</si>
  <si>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</si>
  <si>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Повторения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</si>
  <si>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</si>
  <si>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</si>
  <si>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</si>
  <si>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</si>
  <si>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</si>
  <si>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</si>
  <si>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</si>
  <si>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</si>
  <si>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</si>
  <si>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</si>
  <si>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</si>
  <si>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</si>
  <si>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</si>
  <si>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</si>
  <si>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</si>
  <si>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</si>
  <si>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</si>
  <si>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</si>
  <si>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</si>
  <si>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</si>
  <si>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</si>
  <si>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</si>
  <si>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</si>
  <si>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</si>
  <si>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</si>
  <si>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</si>
  <si>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</si>
  <si>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</si>
  <si>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</si>
  <si>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</si>
  <si>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</si>
  <si>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</si>
  <si>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</si>
  <si>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</si>
  <si>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</si>
  <si>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</si>
  <si>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</si>
  <si>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</si>
  <si>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</si>
  <si>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</si>
  <si>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</si>
  <si>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</si>
  <si>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</si>
  <si>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</si>
  <si>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</si>
  <si>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</si>
  <si>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</si>
  <si>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</si>
  <si>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Сериал (п)</t>
  </si>
  <si>
    <t>Новините ON AIR (п)</t>
  </si>
  <si>
    <t>Видимо и Невидимо (п)</t>
  </si>
  <si>
    <t>Операция история (п)</t>
  </si>
  <si>
    <t>Мултимедия</t>
  </si>
  <si>
    <t>Историите ON AIR</t>
  </si>
  <si>
    <t>Боец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</si>
  <si>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</si>
  <si>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</si>
  <si>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</si>
  <si>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</si>
  <si>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</si>
  <si>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</si>
  <si>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</si>
  <si>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</si>
  <si>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</si>
  <si>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</si>
  <si>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</si>
  <si>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</si>
  <si>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</si>
  <si>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</si>
  <si>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</si>
  <si>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01-14-02</t>
  </si>
  <si>
    <t>AB 01-15-01</t>
  </si>
  <si>
    <t>AB 01-16-01</t>
  </si>
  <si>
    <t>AB 01-16-02</t>
  </si>
  <si>
    <t>AB 01-17-01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</si>
  <si>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</si>
  <si>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</si>
  <si>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</si>
  <si>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</si>
  <si>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</si>
  <si>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</si>
  <si>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</si>
  <si>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</si>
  <si>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</si>
  <si>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01-23-02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</si>
  <si>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</si>
  <si>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</si>
  <si>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</si>
  <si>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</si>
  <si>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</si>
  <si>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</si>
  <si>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</si>
  <si>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</si>
  <si>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</si>
  <si>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</si>
  <si>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</si>
  <si>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</si>
  <si>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</si>
  <si>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</si>
  <si>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</si>
  <si>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</si>
  <si>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02-14-02</t>
  </si>
  <si>
    <t>AB 02-15-01</t>
  </si>
  <si>
    <t>AB 02-16-01</t>
  </si>
  <si>
    <t>AB 02-16-02</t>
  </si>
  <si>
    <t>AB 02-17-01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</si>
  <si>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</si>
  <si>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</si>
  <si>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</si>
  <si>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</si>
  <si>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</si>
  <si>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</si>
  <si>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</si>
  <si>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</si>
  <si>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02-22-02</t>
  </si>
  <si>
    <t>AB 02-23-01</t>
  </si>
  <si>
    <t>AB 02-23-02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</si>
  <si>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</si>
  <si>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</si>
  <si>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</si>
  <si>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</si>
  <si>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</si>
  <si>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</si>
  <si>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</si>
  <si>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</si>
  <si>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</si>
  <si>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</si>
  <si>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</si>
  <si>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</si>
  <si>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</si>
  <si>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</si>
  <si>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</si>
  <si>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03-14-02</t>
  </si>
  <si>
    <t>AB 03-15-01</t>
  </si>
  <si>
    <t>AB 03-16-01</t>
  </si>
  <si>
    <t>AB 03-16-02</t>
  </si>
  <si>
    <t>AB 03-17-01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</si>
  <si>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</si>
  <si>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</si>
  <si>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</si>
  <si>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</si>
  <si>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</si>
  <si>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</si>
  <si>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</si>
  <si>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</si>
  <si>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03-22-02</t>
  </si>
  <si>
    <t>AB 03-23-01</t>
  </si>
  <si>
    <t>AB 03-23-02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</si>
  <si>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</si>
  <si>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</si>
  <si>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</si>
  <si>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</si>
  <si>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</si>
  <si>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</si>
  <si>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</si>
  <si>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</si>
  <si>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</si>
  <si>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</si>
  <si>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</si>
  <si>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</si>
  <si>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</si>
  <si>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</si>
  <si>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</si>
  <si>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04-14-02</t>
  </si>
  <si>
    <t>AB 04-15-01</t>
  </si>
  <si>
    <t>AB 04-16-01</t>
  </si>
  <si>
    <t>AB 04-16-02</t>
  </si>
  <si>
    <t>AB 04-17-01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</si>
  <si>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</si>
  <si>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</si>
  <si>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</si>
  <si>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</si>
  <si>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</si>
  <si>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</si>
  <si>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</si>
  <si>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</si>
  <si>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04-22-02</t>
  </si>
  <si>
    <t>AB 04-23-01</t>
  </si>
  <si>
    <t>AB 04-23-02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</si>
  <si>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</si>
  <si>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</si>
  <si>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</si>
  <si>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</si>
  <si>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</si>
  <si>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</si>
  <si>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</si>
  <si>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</si>
  <si>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</si>
  <si>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</si>
  <si>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</si>
  <si>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</si>
  <si>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</si>
  <si>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</si>
  <si>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</si>
  <si>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05-14-02</t>
  </si>
  <si>
    <t>AB 05-15-01</t>
  </si>
  <si>
    <t>AB 05-16-01</t>
  </si>
  <si>
    <t>AB 05-16-02</t>
  </si>
  <si>
    <t>AB 05-17-01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</si>
  <si>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</si>
  <si>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</si>
  <si>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</si>
  <si>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</si>
  <si>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</si>
  <si>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</si>
  <si>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</si>
  <si>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</si>
  <si>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</si>
  <si>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05-23-02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</si>
  <si>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</si>
  <si>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</si>
  <si>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</si>
  <si>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</si>
  <si>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</si>
  <si>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</si>
  <si>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</si>
  <si>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</si>
  <si>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</si>
  <si>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06-10-01</t>
  </si>
  <si>
    <t>AB 06-10-02</t>
  </si>
  <si>
    <t>AB 06-11-01</t>
  </si>
  <si>
    <t>AB 06-11-02</t>
  </si>
  <si>
    <t>AB 06-12-01</t>
  </si>
  <si>
    <t>AB 06-13-01</t>
  </si>
  <si>
    <t>AB 06-13-02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</si>
  <si>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</si>
  <si>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</si>
  <si>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</si>
  <si>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</si>
  <si>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</si>
  <si>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</si>
  <si>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</si>
  <si>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</si>
  <si>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</si>
  <si>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</si>
  <si>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06-21-02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</si>
  <si>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</si>
  <si>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</si>
  <si>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</si>
  <si>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</si>
  <si>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</si>
  <si>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</si>
  <si>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</si>
  <si>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07-10-01</t>
  </si>
  <si>
    <t>AB 07-10-02</t>
  </si>
  <si>
    <t>AB 07-11-01</t>
  </si>
  <si>
    <t>AB 07-11-02</t>
  </si>
  <si>
    <t>AB 07-12-01</t>
  </si>
  <si>
    <t>AB 07-13-01</t>
  </si>
  <si>
    <t>AB 07-13-02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</si>
  <si>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</si>
  <si>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</si>
  <si>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</si>
  <si>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</si>
  <si>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</si>
  <si>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</si>
  <si>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</si>
  <si>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</si>
  <si>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</si>
  <si>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</si>
  <si>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</si>
  <si>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</si>
  <si>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</si>
  <si>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</si>
  <si>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</si>
  <si>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</si>
  <si>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</si>
  <si>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</si>
  <si>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</si>
  <si>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</si>
  <si>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</si>
  <si>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</si>
  <si>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</si>
  <si>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</si>
  <si>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</si>
  <si>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</si>
  <si>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</si>
  <si>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</si>
  <si>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</si>
  <si>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</si>
  <si>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</si>
  <si>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</si>
  <si>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</si>
  <si>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</si>
  <si>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Отстъпка за ранно договаряне*</t>
  </si>
  <si>
    <t>Декември</t>
  </si>
  <si>
    <t>Кросмедийна отстъпка **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</si>
  <si>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</si>
  <si>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</si>
  <si>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</si>
  <si>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* Отстъпката за ранно договаряне се полага на клиенти, сключили годишно споразумение до 16.01.2019 г.</t>
  </si>
  <si>
    <t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</si>
  <si>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</si>
  <si>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</si>
  <si>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AB 01-22-02</t>
  </si>
  <si>
    <t>AB 05-22-02</t>
  </si>
  <si>
    <t xml:space="preserve">Характери </t>
  </si>
  <si>
    <t>Документален Филм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</si>
  <si>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</si>
  <si>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</si>
  <si>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</si>
  <si>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</si>
  <si>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</si>
  <si>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</si>
  <si>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</si>
  <si>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</si>
  <si>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</si>
  <si>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</si>
  <si>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Програмна схема, Септември 2019</t>
  </si>
  <si>
    <t>Цена 30" Септември</t>
  </si>
  <si>
    <t>AB 01-08-02</t>
  </si>
  <si>
    <t>AB 02-08-02</t>
  </si>
  <si>
    <t>AB 03-08-02</t>
  </si>
  <si>
    <t>AB 04-08-02</t>
  </si>
  <si>
    <t>AB 05-08-02</t>
  </si>
  <si>
    <t>Q&amp;A  (п)</t>
  </si>
  <si>
    <t>AB 06-23-02</t>
  </si>
  <si>
    <t>AB 07-23-02</t>
  </si>
  <si>
    <t>Новините ON AIR /п./</t>
  </si>
  <si>
    <t>Мултимедия /п./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</si>
</sst>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5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color rgb="FFFF0000"/>
      <name val="Calibri"/>
      <family val="2"/>
      <charset val="204"/>
      <scheme val="minor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12" fillId="0" borderId="0" xfId="0" applyFont="1"/>
    <xf numFmtId="0" fontId="13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7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7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9" fillId="6" borderId="9" xfId="7" applyNumberFormat="1" applyFont="1" applyFill="1" applyBorder="1" applyAlignment="1">
      <alignment horizontal="center" vertical="center"/>
    </xf>
    <xf numFmtId="165" fontId="19" fillId="9" borderId="9" xfId="7" applyNumberFormat="1" applyFont="1" applyFill="1" applyBorder="1" applyAlignment="1">
      <alignment horizontal="center" vertical="center"/>
    </xf>
    <xf numFmtId="165" fontId="19" fillId="10" borderId="9" xfId="7" applyNumberFormat="1" applyFont="1" applyFill="1" applyBorder="1" applyAlignment="1">
      <alignment horizontal="center" vertical="center"/>
    </xf>
    <xf numFmtId="165" fontId="19" fillId="11" borderId="9" xfId="7" applyNumberFormat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/>
    </xf>
    <xf numFmtId="0" fontId="19" fillId="9" borderId="12" xfId="0" applyFont="1" applyFill="1" applyBorder="1" applyAlignment="1">
      <alignment horizontal="left" vertical="center"/>
    </xf>
    <xf numFmtId="0" fontId="19" fillId="10" borderId="12" xfId="0" applyFont="1" applyFill="1" applyBorder="1" applyAlignment="1">
      <alignment horizontal="left" vertical="center"/>
    </xf>
    <xf numFmtId="20" fontId="19" fillId="11" borderId="12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9" fontId="12" fillId="8" borderId="1" xfId="11" applyFont="1" applyFill="1" applyBorder="1" applyAlignment="1">
      <alignment horizontal="center"/>
    </xf>
    <xf numFmtId="0" fontId="12" fillId="12" borderId="1" xfId="0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Alignment="1">
      <alignment horizontal="center"/>
    </xf>
    <xf numFmtId="0" fontId="23" fillId="0" borderId="14" xfId="0" applyFont="1" applyBorder="1"/>
    <xf numFmtId="9" fontId="23" fillId="0" borderId="14" xfId="11" applyFont="1" applyBorder="1" applyAlignment="1" applyProtection="1">
      <alignment horizontal="center"/>
      <protection locked="0"/>
    </xf>
    <xf numFmtId="164" fontId="23" fillId="0" borderId="14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8" borderId="1" xfId="0" applyFont="1" applyFill="1" applyBorder="1"/>
    <xf numFmtId="9" fontId="12" fillId="12" borderId="1" xfId="11" applyFont="1" applyFill="1" applyBorder="1" applyAlignment="1" applyProtection="1">
      <alignment horizontal="center"/>
      <protection locked="0"/>
    </xf>
    <xf numFmtId="0" fontId="25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9" fontId="12" fillId="7" borderId="1" xfId="11" applyFont="1" applyFill="1" applyBorder="1" applyAlignment="1" applyProtection="1">
      <alignment horizontal="center"/>
      <protection locked="0"/>
    </xf>
    <xf numFmtId="165" fontId="19" fillId="6" borderId="0" xfId="7" applyNumberFormat="1" applyFont="1" applyFill="1" applyAlignment="1">
      <alignment horizontal="center" vertical="center"/>
    </xf>
    <xf numFmtId="165" fontId="19" fillId="9" borderId="0" xfId="7" applyNumberFormat="1" applyFont="1" applyFill="1" applyAlignment="1">
      <alignment horizontal="center" vertical="center"/>
    </xf>
    <xf numFmtId="165" fontId="19" fillId="10" borderId="0" xfId="7" applyNumberFormat="1" applyFont="1" applyFill="1" applyAlignment="1">
      <alignment horizontal="center" vertical="center"/>
    </xf>
    <xf numFmtId="165" fontId="19" fillId="11" borderId="0" xfId="7" applyNumberFormat="1" applyFont="1" applyFill="1" applyAlignment="1">
      <alignment horizontal="center" vertical="center" wrapText="1"/>
    </xf>
    <xf numFmtId="166" fontId="12" fillId="0" borderId="0" xfId="0" applyNumberFormat="1" applyFont="1" applyAlignment="1">
      <alignment horizontal="left" vertical="center"/>
    </xf>
    <xf numFmtId="166" fontId="26" fillId="0" borderId="0" xfId="0" applyNumberFormat="1" applyFont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9" fontId="23" fillId="0" borderId="14" xfId="11" applyFont="1" applyBorder="1" applyAlignment="1">
      <alignment horizontal="center"/>
    </xf>
    <xf numFmtId="0" fontId="8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2" fillId="7" borderId="14" xfId="0" applyFont="1" applyFill="1" applyBorder="1"/>
    <xf numFmtId="166" fontId="34" fillId="0" borderId="0" xfId="0" applyNumberFormat="1" applyFont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30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6" fontId="37" fillId="0" borderId="1" xfId="0" applyNumberFormat="1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 vertical="center"/>
    </xf>
    <xf numFmtId="9" fontId="39" fillId="0" borderId="1" xfId="0" applyNumberFormat="1" applyFont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167" fontId="12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41" fillId="7" borderId="14" xfId="0" applyFont="1" applyFill="1" applyBorder="1"/>
    <xf numFmtId="0" fontId="41" fillId="8" borderId="14" xfId="0" applyFont="1" applyFill="1" applyBorder="1"/>
    <xf numFmtId="0" fontId="41" fillId="13" borderId="14" xfId="0" applyFont="1" applyFill="1" applyBorder="1" applyProtection="1">
      <protection locked="0"/>
    </xf>
    <xf numFmtId="0" fontId="12" fillId="13" borderId="14" xfId="0" applyFont="1" applyFill="1" applyBorder="1" applyProtection="1">
      <protection locked="0"/>
    </xf>
    <xf numFmtId="0" fontId="12" fillId="0" borderId="37" xfId="0" applyFont="1" applyBorder="1"/>
    <xf numFmtId="0" fontId="42" fillId="13" borderId="14" xfId="0" applyFont="1" applyFill="1" applyBorder="1" applyProtection="1"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20" fontId="18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9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9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9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9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9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5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/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64" fontId="2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30" xfId="0" applyFont="1" applyFill="1" applyBorder="1" applyAlignment="1" applyProtection="1">
      <alignment horizontal="center" vertical="center"/>
      <protection locked="0"/>
    </xf>
    <xf numFmtId="0" fontId="19" fillId="6" borderId="29" xfId="0" applyFont="1" applyFill="1" applyBorder="1" applyAlignment="1" applyProtection="1">
      <alignment horizontal="center" vertical="center"/>
      <protection locked="0"/>
    </xf>
    <xf numFmtId="164" fontId="43" fillId="6" borderId="14" xfId="7" applyNumberFormat="1" applyFont="1" applyFill="1" applyBorder="1" applyAlignment="1" applyProtection="1">
      <alignment horizontal="center" vertical="center"/>
      <protection locked="0"/>
    </xf>
    <xf numFmtId="164" fontId="44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45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5" borderId="33" xfId="0" applyFont="1" applyFill="1" applyBorder="1" applyAlignment="1" applyProtection="1">
      <alignment vertical="center"/>
      <protection locked="0"/>
    </xf>
    <xf numFmtId="164" fontId="4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32" xfId="0" applyFont="1" applyFill="1" applyBorder="1" applyAlignment="1" applyProtection="1">
      <alignment horizontal="center" vertical="center"/>
      <protection locked="0"/>
    </xf>
    <xf numFmtId="164" fontId="43" fillId="6" borderId="31" xfId="7" applyNumberFormat="1" applyFont="1" applyFill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 applyProtection="1">
      <alignment horizontal="center" vertical="center"/>
      <protection locked="0"/>
    </xf>
    <xf numFmtId="0" fontId="19" fillId="6" borderId="11" xfId="0" applyFont="1" applyFill="1" applyBorder="1" applyAlignment="1" applyProtection="1">
      <alignment horizontal="center" vertical="center"/>
      <protection locked="0"/>
    </xf>
    <xf numFmtId="164" fontId="4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14" borderId="6" xfId="0" applyFont="1" applyFill="1" applyBorder="1" applyAlignment="1">
      <alignment horizontal="center"/>
    </xf>
    <xf numFmtId="0" fontId="47" fillId="15" borderId="23" xfId="0" applyFont="1" applyFill="1" applyBorder="1" applyAlignment="1" applyProtection="1">
      <alignment vertical="center"/>
      <protection locked="0"/>
    </xf>
    <xf numFmtId="0" fontId="38" fillId="14" borderId="5" xfId="0" applyFont="1" applyFill="1" applyBorder="1" applyAlignment="1">
      <alignment horizontal="center"/>
    </xf>
    <xf numFmtId="0" fontId="38" fillId="14" borderId="6" xfId="0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0" fontId="39" fillId="14" borderId="5" xfId="0" applyFont="1" applyFill="1" applyBorder="1"/>
    <xf numFmtId="0" fontId="39" fillId="14" borderId="6" xfId="0" applyFont="1" applyFill="1" applyBorder="1"/>
    <xf numFmtId="0" fontId="39" fillId="14" borderId="4" xfId="0" applyFont="1" applyFill="1" applyBorder="1"/>
    <xf numFmtId="3" fontId="12" fillId="0" borderId="0" xfId="0" applyNumberFormat="1" applyFont="1" applyAlignment="1">
      <alignment horizontal="center"/>
    </xf>
    <xf numFmtId="3" fontId="22" fillId="4" borderId="0" xfId="0" applyNumberFormat="1" applyFont="1" applyFill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2" fillId="0" borderId="14" xfId="0" applyFont="1" applyBorder="1"/>
    <xf numFmtId="0" fontId="27" fillId="0" borderId="14" xfId="0" applyFont="1" applyBorder="1" applyAlignment="1">
      <alignment horizontal="center"/>
    </xf>
    <xf numFmtId="3" fontId="12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6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6" fontId="4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1" fillId="0" borderId="0" xfId="0" applyFont="1"/>
    <xf numFmtId="0" fontId="27" fillId="0" borderId="0" xfId="0" applyFont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1" fillId="0" borderId="0" xfId="0" applyFont="1" applyAlignment="1" applyProtection="1">
      <alignment horizontal="center" vertical="center" wrapText="1"/>
      <protection locked="0"/>
    </xf>
    <xf numFmtId="0" fontId="36" fillId="8" borderId="1" xfId="0" applyFont="1" applyFill="1" applyBorder="1" applyAlignment="1">
      <alignment horizontal="center"/>
    </xf>
    <xf numFmtId="0" fontId="52" fillId="0" borderId="0" xfId="0" applyFont="1"/>
    <xf numFmtId="166" fontId="53" fillId="16" borderId="5" xfId="0" applyNumberFormat="1" applyFont="1" applyFill="1" applyBorder="1" applyAlignment="1">
      <alignment vertical="center"/>
    </xf>
    <xf numFmtId="166" fontId="53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2" fillId="0" borderId="5" xfId="0" applyNumberFormat="1" applyFont="1" applyBorder="1" applyAlignment="1">
      <alignment horizontal="center" vertical="center"/>
    </xf>
    <xf numFmtId="9" fontId="12" fillId="0" borderId="1" xfId="11" applyFont="1" applyBorder="1" applyAlignment="1">
      <alignment horizontal="center" vertical="center"/>
    </xf>
    <xf numFmtId="9" fontId="12" fillId="0" borderId="5" xfId="1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 vertical="center"/>
    </xf>
    <xf numFmtId="0" fontId="31" fillId="0" borderId="18" xfId="0" applyFont="1" applyBorder="1" applyAlignment="1">
      <alignment vertical="center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32" fillId="8" borderId="34" xfId="0" applyFont="1" applyFill="1" applyBorder="1" applyAlignment="1">
      <alignment horizontal="center" vertical="center" wrapText="1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32" fillId="8" borderId="41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6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6" fontId="12" fillId="0" borderId="5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6" fontId="54" fillId="0" borderId="25" xfId="0" applyNumberFormat="1" applyFont="1" applyBorder="1" applyAlignment="1">
      <alignment horizontal="left" vertical="center" wrapText="1"/>
    </xf>
    <xf numFmtId="166" fontId="54" fillId="0" borderId="26" xfId="0" applyNumberFormat="1" applyFont="1" applyBorder="1" applyAlignment="1">
      <alignment horizontal="left" vertical="center"/>
    </xf>
    <xf numFmtId="166" fontId="54" fillId="0" borderId="2" xfId="0" applyNumberFormat="1" applyFont="1" applyBorder="1" applyAlignment="1">
      <alignment horizontal="left" vertical="center"/>
    </xf>
    <xf numFmtId="166" fontId="54" fillId="0" borderId="40" xfId="0" applyNumberFormat="1" applyFont="1" applyBorder="1" applyAlignment="1">
      <alignment horizontal="left" vertical="center"/>
    </xf>
    <xf numFmtId="166" fontId="54" fillId="0" borderId="27" xfId="0" applyNumberFormat="1" applyFont="1" applyBorder="1" applyAlignment="1">
      <alignment horizontal="left" vertical="center"/>
    </xf>
    <xf numFmtId="166" fontId="54" fillId="0" borderId="28" xfId="0" applyNumberFormat="1" applyFont="1" applyBorder="1" applyAlignment="1">
      <alignment horizontal="left" vertical="center"/>
    </xf>
    <xf numFmtId="0" fontId="52" fillId="0" borderId="3" xfId="0" applyFont="1" applyBorder="1" applyAlignment="1">
      <alignment horizontal="center"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 applyProtection="1">
      <alignment horizontal="center" vertical="center"/>
      <protection locked="0"/>
    </xf>
    <xf numFmtId="0" fontId="32" fillId="8" borderId="34" xfId="0" applyFont="1" applyFill="1" applyBorder="1" applyAlignment="1">
      <alignment horizontal="center" vertical="center" wrapText="1"/>
    </xf>
    <xf numFmtId="0" fontId="32" fillId="8" borderId="35" xfId="0" applyFont="1" applyFill="1" applyBorder="1" applyAlignment="1">
      <alignment horizontal="center" vertical="center" wrapText="1"/>
    </xf>
    <xf numFmtId="0" fontId="32" fillId="8" borderId="36" xfId="0" applyFont="1" applyFill="1" applyBorder="1" applyAlignment="1">
      <alignment horizontal="center" vertical="center" wrapText="1"/>
    </xf>
    <xf numFmtId="49" fontId="49" fillId="4" borderId="22" xfId="0" applyNumberFormat="1" applyFont="1" applyFill="1" applyBorder="1" applyAlignment="1">
      <alignment horizontal="center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20" fontId="18" fillId="5" borderId="11" xfId="9" applyNumberFormat="1" applyFont="1" applyFill="1" applyBorder="1" applyAlignment="1" applyProtection="1">
      <alignment horizontal="center" vertical="center"/>
      <protection locked="0"/>
    </xf>
    <xf numFmtId="20" fontId="18" fillId="5" borderId="12" xfId="9" applyNumberFormat="1" applyFont="1" applyFill="1" applyBorder="1" applyAlignment="1" applyProtection="1">
      <alignment horizontal="center" vertical="center"/>
      <protection locked="0"/>
    </xf>
    <xf numFmtId="20" fontId="18" fillId="5" borderId="13" xfId="9" applyNumberFormat="1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18" fillId="5" borderId="9" xfId="0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4" xfId="9" applyNumberFormat="1" applyFont="1" applyFill="1" applyBorder="1" applyAlignment="1" applyProtection="1">
      <alignment horizontal="center" vertical="center"/>
      <protection locked="0"/>
    </xf>
    <xf numFmtId="20" fontId="18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8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E24" sqref="E24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6"/>
      <c r="L12" s="166"/>
      <c r="M12" s="166"/>
      <c r="N12" s="166"/>
      <c r="O12" s="16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40"/>
      <c r="K13" s="141"/>
      <c r="L13" s="141"/>
      <c r="M13" s="141"/>
      <c r="N13" s="141"/>
      <c r="O13" s="141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40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153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154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155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156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157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158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159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160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161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1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82</v>
      </c>
      <c r="H34" s="41">
        <f>H33+H33*20%</f>
        <v>0</v>
      </c>
    </row>
    <row r="36" spans="2:8" ht="28.5" x14ac:dyDescent="0.45">
      <c r="B36" s="143" t="s">
        <v>386</v>
      </c>
      <c r="E36" s="143" t="s">
        <v>387</v>
      </c>
    </row>
    <row r="37" spans="2:8" ht="21" x14ac:dyDescent="0.25">
      <c r="B37" s="144" t="s">
        <v>388</v>
      </c>
      <c r="C37" s="145" t="s">
        <v>389</v>
      </c>
      <c r="D37" s="146"/>
      <c r="E37" s="145" t="s">
        <v>390</v>
      </c>
      <c r="F37" s="145" t="s">
        <v>5</v>
      </c>
    </row>
    <row r="38" spans="2:8" ht="17.25" x14ac:dyDescent="0.25">
      <c r="B38" s="147">
        <v>2000</v>
      </c>
      <c r="C38" s="148">
        <v>0.05</v>
      </c>
      <c r="E38" s="147" t="s">
        <v>391</v>
      </c>
      <c r="F38" s="148">
        <v>0.75</v>
      </c>
    </row>
    <row r="39" spans="2:8" ht="20.25" customHeight="1" x14ac:dyDescent="0.25">
      <c r="B39" s="147">
        <v>5000</v>
      </c>
      <c r="C39" s="148">
        <v>7.0000000000000007E-2</v>
      </c>
      <c r="D39" s="132"/>
      <c r="E39" s="147" t="s">
        <v>74</v>
      </c>
      <c r="F39" s="148">
        <v>0.85</v>
      </c>
    </row>
    <row r="40" spans="2:8" ht="20.25" customHeight="1" x14ac:dyDescent="0.25">
      <c r="B40" s="147">
        <v>15000</v>
      </c>
      <c r="C40" s="149">
        <v>0.12</v>
      </c>
      <c r="D40" s="150"/>
      <c r="E40" s="147" t="s">
        <v>75</v>
      </c>
      <c r="F40" s="148">
        <v>1</v>
      </c>
    </row>
    <row r="41" spans="2:8" ht="20.25" customHeight="1" x14ac:dyDescent="0.25">
      <c r="B41" s="147">
        <v>30000</v>
      </c>
      <c r="C41" s="149">
        <v>0.18</v>
      </c>
      <c r="D41" s="150"/>
      <c r="E41" s="147" t="s">
        <v>76</v>
      </c>
      <c r="F41" s="148">
        <v>1.05</v>
      </c>
    </row>
    <row r="42" spans="2:8" ht="20.25" customHeight="1" x14ac:dyDescent="0.25">
      <c r="B42" s="147">
        <v>50000</v>
      </c>
      <c r="C42" s="149">
        <v>0.25</v>
      </c>
      <c r="D42" s="150"/>
      <c r="E42" s="147" t="s">
        <v>392</v>
      </c>
      <c r="F42" s="148">
        <v>1.1000000000000001</v>
      </c>
    </row>
    <row r="43" spans="2:8" ht="20.25" customHeight="1" x14ac:dyDescent="0.25">
      <c r="B43" s="147">
        <v>100000</v>
      </c>
      <c r="C43" s="149">
        <v>0.33</v>
      </c>
      <c r="D43" s="150"/>
      <c r="E43" s="147" t="s">
        <v>393</v>
      </c>
      <c r="F43" s="148">
        <v>1</v>
      </c>
    </row>
    <row r="44" spans="2:8" ht="20.25" customHeight="1" x14ac:dyDescent="0.25">
      <c r="B44" s="147">
        <v>150000</v>
      </c>
      <c r="C44" s="149">
        <v>0.41</v>
      </c>
      <c r="D44" s="150"/>
      <c r="E44" s="147" t="s">
        <v>394</v>
      </c>
      <c r="F44" s="148">
        <v>0.9</v>
      </c>
    </row>
    <row r="45" spans="2:8" ht="20.25" customHeight="1" x14ac:dyDescent="0.25">
      <c r="B45" s="147">
        <v>200000</v>
      </c>
      <c r="C45" s="149">
        <v>0.49</v>
      </c>
      <c r="D45" s="150"/>
      <c r="E45" s="147" t="s">
        <v>395</v>
      </c>
      <c r="F45" s="148">
        <v>0.8</v>
      </c>
    </row>
    <row r="46" spans="2:8" ht="20.25" customHeight="1" x14ac:dyDescent="0.25">
      <c r="B46" s="147" t="s">
        <v>396</v>
      </c>
      <c r="C46" s="39" t="s">
        <v>397</v>
      </c>
      <c r="D46" s="150"/>
      <c r="E46" s="147" t="s">
        <v>398</v>
      </c>
      <c r="F46" s="148">
        <v>0.95</v>
      </c>
    </row>
    <row r="47" spans="2:8" ht="20.25" customHeight="1" x14ac:dyDescent="0.25">
      <c r="D47" s="59"/>
      <c r="E47" s="147" t="s">
        <v>399</v>
      </c>
      <c r="F47" s="148">
        <v>1</v>
      </c>
    </row>
    <row r="48" spans="2:8" ht="20.25" customHeight="1" x14ac:dyDescent="0.25">
      <c r="B48" s="147" t="s">
        <v>400</v>
      </c>
      <c r="C48" s="148">
        <v>0.15</v>
      </c>
      <c r="D48" s="150"/>
      <c r="E48" s="147" t="s">
        <v>401</v>
      </c>
      <c r="F48" s="148">
        <v>1.1000000000000001</v>
      </c>
    </row>
    <row r="49" spans="2:10" ht="20.25" customHeight="1" x14ac:dyDescent="0.25">
      <c r="B49" s="147" t="s">
        <v>402</v>
      </c>
      <c r="C49" s="148">
        <v>0.1</v>
      </c>
      <c r="D49" s="59"/>
      <c r="E49" s="147" t="s">
        <v>403</v>
      </c>
      <c r="F49" s="148">
        <v>1.05</v>
      </c>
    </row>
    <row r="50" spans="2:10" ht="17.25" x14ac:dyDescent="0.25">
      <c r="B50" s="147" t="s">
        <v>404</v>
      </c>
      <c r="C50" s="148">
        <v>0.1</v>
      </c>
      <c r="D50" s="59"/>
    </row>
    <row r="51" spans="2:10" ht="17.25" x14ac:dyDescent="0.25">
      <c r="D51" s="59"/>
    </row>
    <row r="52" spans="2:10" ht="20.25" customHeight="1" x14ac:dyDescent="0.25">
      <c r="B52" s="169" t="s">
        <v>405</v>
      </c>
      <c r="C52" s="170"/>
      <c r="D52" s="59"/>
      <c r="H52" s="152"/>
    </row>
    <row r="53" spans="2:10" ht="20.25" customHeight="1" x14ac:dyDescent="0.25">
      <c r="B53" s="171"/>
      <c r="C53" s="172"/>
      <c r="D53" s="59"/>
    </row>
    <row r="54" spans="2:10" ht="20.25" customHeight="1" x14ac:dyDescent="0.25">
      <c r="B54" s="173"/>
      <c r="C54" s="174"/>
      <c r="D54" s="59"/>
    </row>
    <row r="55" spans="2:10" ht="20.25" customHeight="1" x14ac:dyDescent="0.25"/>
    <row r="56" spans="2:10" ht="20.25" customHeight="1" x14ac:dyDescent="0.25">
      <c r="B56" s="66" t="s">
        <v>408</v>
      </c>
    </row>
    <row r="57" spans="2:10" ht="20.25" customHeight="1" x14ac:dyDescent="0.25">
      <c r="B57" s="66" t="s">
        <v>409</v>
      </c>
    </row>
    <row r="58" spans="2:10" ht="20.25" customHeight="1" x14ac:dyDescent="0.25"/>
    <row r="59" spans="2:10" ht="26.25" customHeight="1" x14ac:dyDescent="0.45">
      <c r="B59" s="153" t="s">
        <v>77</v>
      </c>
      <c r="C59" s="153"/>
      <c r="D59" s="59"/>
      <c r="E59" s="153" t="s">
        <v>108</v>
      </c>
      <c r="F59" s="154"/>
      <c r="G59" s="175" t="s">
        <v>103</v>
      </c>
      <c r="H59" s="175"/>
    </row>
    <row r="60" spans="2:10" ht="18" customHeight="1" x14ac:dyDescent="0.35">
      <c r="B60" s="167" t="s">
        <v>94</v>
      </c>
      <c r="C60" s="168"/>
      <c r="D60" s="59"/>
      <c r="E60" s="115"/>
      <c r="F60" s="116"/>
      <c r="G60" s="142" t="s">
        <v>104</v>
      </c>
      <c r="H60" s="142" t="s">
        <v>105</v>
      </c>
      <c r="I60" s="63"/>
      <c r="J60" s="71"/>
    </row>
    <row r="61" spans="2:10" ht="18" customHeight="1" x14ac:dyDescent="0.3">
      <c r="B61" s="167" t="s">
        <v>95</v>
      </c>
      <c r="C61" s="168"/>
      <c r="D61" s="130"/>
      <c r="E61" s="118" t="s">
        <v>93</v>
      </c>
      <c r="F61" s="119"/>
      <c r="G61" s="75">
        <v>0.5</v>
      </c>
      <c r="H61" s="76" t="s">
        <v>138</v>
      </c>
    </row>
    <row r="62" spans="2:10" ht="18" customHeight="1" x14ac:dyDescent="0.3">
      <c r="B62" s="167" t="s">
        <v>96</v>
      </c>
      <c r="C62" s="168"/>
      <c r="D62" s="66"/>
      <c r="E62" s="118" t="s">
        <v>132</v>
      </c>
      <c r="F62" s="119"/>
      <c r="G62" s="75">
        <v>0.6</v>
      </c>
      <c r="H62" s="76" t="s">
        <v>138</v>
      </c>
    </row>
    <row r="63" spans="2:10" ht="18" customHeight="1" x14ac:dyDescent="0.3">
      <c r="D63" s="131"/>
      <c r="E63" s="118" t="s">
        <v>133</v>
      </c>
      <c r="F63" s="119"/>
      <c r="G63" s="74">
        <v>1.5</v>
      </c>
      <c r="H63" s="73" t="s">
        <v>34</v>
      </c>
    </row>
    <row r="64" spans="2:10" ht="18" customHeight="1" x14ac:dyDescent="0.3">
      <c r="D64" s="132"/>
      <c r="E64" s="118" t="s">
        <v>134</v>
      </c>
      <c r="G64" s="74">
        <v>1.5</v>
      </c>
      <c r="H64" s="73" t="s">
        <v>34</v>
      </c>
    </row>
    <row r="65" spans="2:10" ht="22.5" customHeight="1" x14ac:dyDescent="0.3">
      <c r="D65" s="53"/>
      <c r="E65" s="118" t="s">
        <v>135</v>
      </c>
      <c r="F65" s="119"/>
      <c r="G65" s="74">
        <v>1</v>
      </c>
      <c r="H65" s="73" t="s">
        <v>35</v>
      </c>
      <c r="I65" s="67"/>
      <c r="J65" s="67"/>
    </row>
    <row r="66" spans="2:10" ht="18" customHeight="1" x14ac:dyDescent="0.3">
      <c r="D66" s="67"/>
      <c r="E66" s="118" t="s">
        <v>136</v>
      </c>
      <c r="F66" s="119"/>
      <c r="G66" s="74">
        <v>1</v>
      </c>
      <c r="H66" s="73" t="s">
        <v>35</v>
      </c>
    </row>
    <row r="67" spans="2:10" ht="18" customHeight="1" x14ac:dyDescent="0.3">
      <c r="E67" s="118" t="s">
        <v>137</v>
      </c>
      <c r="F67" s="119"/>
      <c r="G67" s="74">
        <v>0.5</v>
      </c>
      <c r="H67" s="73" t="s">
        <v>138</v>
      </c>
    </row>
    <row r="68" spans="2:10" ht="18" customHeight="1" x14ac:dyDescent="0.3">
      <c r="E68" s="118" t="s">
        <v>106</v>
      </c>
      <c r="F68" s="119"/>
      <c r="G68" s="74">
        <v>0.5</v>
      </c>
      <c r="H68" s="76" t="s">
        <v>138</v>
      </c>
    </row>
    <row r="69" spans="2:10" ht="18" customHeight="1" x14ac:dyDescent="0.3">
      <c r="C69" s="53"/>
      <c r="E69" s="118" t="s">
        <v>118</v>
      </c>
      <c r="F69" s="120"/>
      <c r="G69" s="74">
        <v>0.5</v>
      </c>
      <c r="H69" s="113" t="s">
        <v>138</v>
      </c>
    </row>
    <row r="70" spans="2:10" ht="17.25" x14ac:dyDescent="0.3">
      <c r="E70" s="163" t="s">
        <v>107</v>
      </c>
      <c r="F70" s="164"/>
      <c r="G70" s="164"/>
      <c r="H70" s="165"/>
    </row>
    <row r="72" spans="2:10" ht="15" customHeight="1" x14ac:dyDescent="0.25">
      <c r="B72" s="129" t="s">
        <v>99</v>
      </c>
      <c r="C72" s="151"/>
      <c r="D72" s="151"/>
      <c r="E72" s="151"/>
      <c r="F72" s="151"/>
    </row>
    <row r="73" spans="2:10" ht="17.25" customHeight="1" x14ac:dyDescent="0.25">
      <c r="B73" s="67" t="s">
        <v>92</v>
      </c>
      <c r="C73" s="151"/>
      <c r="D73" s="151"/>
      <c r="E73" s="151"/>
      <c r="F73" s="151"/>
    </row>
    <row r="74" spans="2:10" ht="17.25" x14ac:dyDescent="0.25">
      <c r="B74" s="133" t="s">
        <v>407</v>
      </c>
    </row>
    <row r="75" spans="2:10" ht="17.25" x14ac:dyDescent="0.25">
      <c r="B75" s="54" t="s">
        <v>97</v>
      </c>
    </row>
    <row r="76" spans="2:10" ht="17.25" x14ac:dyDescent="0.25">
      <c r="B76" s="54" t="s">
        <v>98</v>
      </c>
    </row>
    <row r="78" spans="2:10" ht="17.25" x14ac:dyDescent="0.25">
      <c r="B78" s="67" t="s">
        <v>410</v>
      </c>
    </row>
    <row r="79" spans="2:10" ht="17.25" x14ac:dyDescent="0.25">
      <c r="B79" s="67" t="s">
        <v>411</v>
      </c>
    </row>
  </sheetData>
  <sheetProtection algorithmName="SHA-512" hashValue="UwksEAgY9UDkGSVTuxNJ/6prw3O7heOT29GH1iaOjbVOaOfgHPy3WOhT5AVsZ8K1IsahNnreDVe8wHP/XOMHJw==" saltValue="fK0W1cLfcRLGK536/5tFrg==" spinCount="100000" sheet="1" objects="1" scenarios="1" selectLockedCells="1"/>
  <mergeCells count="7">
    <mergeCell ref="E70:H70"/>
    <mergeCell ref="K12:O12"/>
    <mergeCell ref="B61:C61"/>
    <mergeCell ref="B52:C54"/>
    <mergeCell ref="G59:H59"/>
    <mergeCell ref="B62:C62"/>
    <mergeCell ref="B60:C60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36"/>
  <sheetViews>
    <sheetView showGridLines="0" zoomScale="55" zoomScaleNormal="55" workbookViewId="0">
      <selection activeCell="D133" sqref="D133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25" width="3.85546875" style="1" customWidth="1"/>
    <col min="26" max="26" width="4.7109375" style="1" bestFit="1" customWidth="1"/>
    <col min="27" max="28" width="4.28515625" style="1" customWidth="1"/>
    <col min="29" max="32" width="3.85546875" style="1" customWidth="1"/>
    <col min="33" max="33" width="4.7109375" style="1" bestFit="1" customWidth="1"/>
    <col min="34" max="35" width="4.28515625" style="1" customWidth="1"/>
    <col min="36" max="39" width="3.85546875" style="1" customWidth="1"/>
    <col min="40" max="40" width="4.7109375" style="1" bestFit="1" customWidth="1"/>
    <col min="41" max="42" width="4.28515625" style="1" customWidth="1"/>
    <col min="43" max="43" width="3.8554687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61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61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61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61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60">
        <f xml:space="preserve"> 'Campaign Total'!D14</f>
        <v>0</v>
      </c>
      <c r="E14" s="61">
        <f>'Campaign Total'!E14</f>
        <v>0</v>
      </c>
      <c r="F14" s="32" t="e">
        <f>'Campaign Total'!F14</f>
        <v>#N/A</v>
      </c>
      <c r="G14" s="123">
        <f>AS$133</f>
        <v>0</v>
      </c>
      <c r="H14" s="39">
        <f>IF(ISNUMBER(BH$133),BH$133,"0")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60">
        <f xml:space="preserve"> 'Campaign Total'!D15</f>
        <v>0</v>
      </c>
      <c r="E15" s="61">
        <f>'Campaign Total'!E15</f>
        <v>0</v>
      </c>
      <c r="F15" s="32" t="e">
        <f>'Campaign Total'!F15</f>
        <v>#N/A</v>
      </c>
      <c r="G15" s="123">
        <f>AT$133</f>
        <v>0</v>
      </c>
      <c r="H15" s="39">
        <f>IF(ISNUMBER(BI$133),BI$133,"0")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60">
        <f xml:space="preserve"> 'Campaign Total'!D16</f>
        <v>0</v>
      </c>
      <c r="E16" s="61">
        <f>'Campaign Total'!E16</f>
        <v>0</v>
      </c>
      <c r="F16" s="32" t="e">
        <f>'Campaign Total'!F16</f>
        <v>#N/A</v>
      </c>
      <c r="G16" s="123">
        <f>AU$133</f>
        <v>0</v>
      </c>
      <c r="H16" s="39">
        <f>IF(ISNUMBER(BJ$133),BJ$133,"0")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 xml:space="preserve"> 'Campaign Total'!D17</f>
        <v>0</v>
      </c>
      <c r="E17" s="61">
        <f>'Campaign Total'!E17</f>
        <v>0</v>
      </c>
      <c r="F17" s="32" t="e">
        <f>'Campaign Total'!F17</f>
        <v>#N/A</v>
      </c>
      <c r="G17" s="123">
        <f>AV$133</f>
        <v>0</v>
      </c>
      <c r="H17" s="39">
        <f>IF(ISNUMBER(BK$133),BK$133,"0")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 xml:space="preserve"> 'Campaign Total'!D18</f>
        <v>0</v>
      </c>
      <c r="E18" s="61">
        <f>'Campaign Total'!E18</f>
        <v>0</v>
      </c>
      <c r="F18" s="32" t="e">
        <f>'Campaign Total'!F18</f>
        <v>#N/A</v>
      </c>
      <c r="G18" s="123">
        <f>AW$133</f>
        <v>0</v>
      </c>
      <c r="H18" s="39">
        <f>IF(ISNUMBER(BL$133),BL$133,"0")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 xml:space="preserve"> 'Campaign Total'!D19</f>
        <v>0</v>
      </c>
      <c r="E19" s="61">
        <f>'Campaign Total'!E19</f>
        <v>0</v>
      </c>
      <c r="F19" s="32" t="e">
        <f>'Campaign Total'!F19</f>
        <v>#N/A</v>
      </c>
      <c r="G19" s="123">
        <f>AX$133</f>
        <v>0</v>
      </c>
      <c r="H19" s="39">
        <f>IF(ISNUMBER(BM$133),BM$133,"0")</f>
        <v>0</v>
      </c>
    </row>
    <row r="20" spans="2:8" ht="20.100000000000001" customHeight="1" x14ac:dyDescent="0.3">
      <c r="B20" s="27" t="s">
        <v>93</v>
      </c>
      <c r="C20" s="14" t="str">
        <f>'Campaign Total'!C20</f>
        <v/>
      </c>
      <c r="D20" s="60">
        <f xml:space="preserve"> 'Campaign Total'!D20</f>
        <v>0</v>
      </c>
      <c r="E20" s="61">
        <f>'Campaign Total'!E20</f>
        <v>0</v>
      </c>
      <c r="F20" s="32" t="e">
        <f>'Campaign Total'!F20</f>
        <v>#N/A</v>
      </c>
      <c r="G20" s="123">
        <f>AY$133</f>
        <v>0</v>
      </c>
      <c r="H20" s="39">
        <f>IF(ISNUMBER(BN$133),BN$133,"0")</f>
        <v>0</v>
      </c>
    </row>
    <row r="21" spans="2:8" ht="20.100000000000001" customHeight="1" x14ac:dyDescent="0.3">
      <c r="B21" s="27" t="s">
        <v>132</v>
      </c>
      <c r="C21" s="14" t="str">
        <f>'Campaign Total'!C21</f>
        <v/>
      </c>
      <c r="D21" s="60">
        <f xml:space="preserve"> 'Campaign Total'!D21</f>
        <v>0</v>
      </c>
      <c r="E21" s="61">
        <f>'Campaign Total'!E21</f>
        <v>0</v>
      </c>
      <c r="F21" s="32" t="e">
        <f>'Campaign Total'!F21</f>
        <v>#N/A</v>
      </c>
      <c r="G21" s="123">
        <f>AZ$133</f>
        <v>0</v>
      </c>
      <c r="H21" s="39">
        <f>IF(ISNUMBER(BO$133),BO$133,"0")</f>
        <v>0</v>
      </c>
    </row>
    <row r="22" spans="2:8" ht="20.100000000000001" customHeight="1" x14ac:dyDescent="0.3">
      <c r="B22" s="27" t="s">
        <v>151</v>
      </c>
      <c r="C22" s="14" t="str">
        <f>'Campaign Total'!C22</f>
        <v/>
      </c>
      <c r="D22" s="60">
        <f xml:space="preserve"> 'Campaign Total'!D22</f>
        <v>0</v>
      </c>
      <c r="E22" s="61">
        <f>'Campaign Total'!E22</f>
        <v>0</v>
      </c>
      <c r="F22" s="32" t="e">
        <f>'Campaign Total'!F22</f>
        <v>#N/A</v>
      </c>
      <c r="G22" s="123">
        <f>BA$133</f>
        <v>0</v>
      </c>
      <c r="H22" s="39">
        <f>IF(ISNUMBER(BP$133),BP$133,"0")</f>
        <v>0</v>
      </c>
    </row>
    <row r="23" spans="2:8" ht="20.100000000000001" customHeight="1" x14ac:dyDescent="0.3">
      <c r="B23" s="27" t="s">
        <v>152</v>
      </c>
      <c r="C23" s="14" t="str">
        <f>'Campaign Total'!C23</f>
        <v/>
      </c>
      <c r="D23" s="60">
        <f xml:space="preserve"> 'Campaign Total'!D23</f>
        <v>0</v>
      </c>
      <c r="E23" s="61">
        <f>'Campaign Total'!E23</f>
        <v>0</v>
      </c>
      <c r="F23" s="32" t="e">
        <f>'Campaign Total'!F23</f>
        <v>#N/A</v>
      </c>
      <c r="G23" s="123">
        <f>BB$133</f>
        <v>0</v>
      </c>
      <c r="H23" s="39">
        <f>IF(ISNUMBER(BQ$133),BQ$133,"0")</f>
        <v>0</v>
      </c>
    </row>
    <row r="24" spans="2:8" ht="20.100000000000001" customHeight="1" x14ac:dyDescent="0.3">
      <c r="B24" s="27" t="s">
        <v>135</v>
      </c>
      <c r="C24" s="14" t="str">
        <f>'Campaign Total'!C24</f>
        <v/>
      </c>
      <c r="D24" s="60">
        <f xml:space="preserve"> 'Campaign Total'!D24</f>
        <v>0</v>
      </c>
      <c r="E24" s="61">
        <f>'Campaign Total'!E24</f>
        <v>0</v>
      </c>
      <c r="F24" s="32" t="e">
        <f>'Campaign Total'!F24</f>
        <v>#N/A</v>
      </c>
      <c r="G24" s="123">
        <f>BC$133</f>
        <v>0</v>
      </c>
      <c r="H24" s="39">
        <f>IF(ISNUMBER(BR$133),BR$133,"0")</f>
        <v>0</v>
      </c>
    </row>
    <row r="25" spans="2:8" ht="20.100000000000001" customHeight="1" x14ac:dyDescent="0.3">
      <c r="B25" s="27" t="s">
        <v>136</v>
      </c>
      <c r="C25" s="14" t="str">
        <f>'Campaign Total'!C25</f>
        <v/>
      </c>
      <c r="D25" s="60">
        <f xml:space="preserve"> 'Campaign Total'!D25</f>
        <v>0</v>
      </c>
      <c r="E25" s="61">
        <f>'Campaign Total'!E25</f>
        <v>0</v>
      </c>
      <c r="F25" s="32" t="e">
        <f>'Campaign Total'!F25</f>
        <v>#N/A</v>
      </c>
      <c r="G25" s="123">
        <f>BD$133</f>
        <v>0</v>
      </c>
      <c r="H25" s="39">
        <f>IF(ISNUMBER(BS$133),BS$133,"0")</f>
        <v>0</v>
      </c>
    </row>
    <row r="26" spans="2:8" ht="20.100000000000001" customHeight="1" x14ac:dyDescent="0.3">
      <c r="B26" s="27" t="s">
        <v>137</v>
      </c>
      <c r="C26" s="14" t="str">
        <f>'Campaign Total'!C26</f>
        <v/>
      </c>
      <c r="D26" s="60">
        <f xml:space="preserve"> 'Campaign Total'!D26</f>
        <v>0</v>
      </c>
      <c r="E26" s="61">
        <f>'Campaign Total'!E26</f>
        <v>0</v>
      </c>
      <c r="F26" s="32" t="e">
        <f>'Campaign Total'!F26</f>
        <v>#N/A</v>
      </c>
      <c r="G26" s="123">
        <f>BE$133</f>
        <v>0</v>
      </c>
      <c r="H26" s="39">
        <f>IF(ISNUMBER(BT$133),BT$133,"0")</f>
        <v>0</v>
      </c>
    </row>
    <row r="27" spans="2:8" ht="20.100000000000001" customHeight="1" x14ac:dyDescent="0.3">
      <c r="B27" s="27" t="s">
        <v>106</v>
      </c>
      <c r="C27" s="14" t="str">
        <f>'Campaign Total'!C27</f>
        <v/>
      </c>
      <c r="D27" s="60">
        <f xml:space="preserve"> 'Campaign Total'!D27</f>
        <v>0</v>
      </c>
      <c r="E27" s="61">
        <f>'Campaign Total'!E27</f>
        <v>0</v>
      </c>
      <c r="F27" s="32" t="e">
        <f>'Campaign Total'!F27</f>
        <v>#N/A</v>
      </c>
      <c r="G27" s="123">
        <f>BF$133</f>
        <v>0</v>
      </c>
      <c r="H27" s="39">
        <f>IF(ISNUMBER(BU$133),BU$133,"0")</f>
        <v>0</v>
      </c>
    </row>
    <row r="28" spans="2:8" ht="20.100000000000001" customHeight="1" x14ac:dyDescent="0.3">
      <c r="B28" s="27" t="s">
        <v>118</v>
      </c>
      <c r="C28" s="14" t="str">
        <f>'Campaign Total'!C28</f>
        <v/>
      </c>
      <c r="D28" s="60">
        <f xml:space="preserve"> 'Campaign Total'!D28</f>
        <v>0</v>
      </c>
      <c r="E28" s="61">
        <f>'Campaign Total'!E28</f>
        <v>0</v>
      </c>
      <c r="F28" s="32" t="e">
        <f>'Campaign Total'!F28</f>
        <v>#N/A</v>
      </c>
      <c r="G28" s="123">
        <f>BG$133</f>
        <v>0</v>
      </c>
      <c r="H28" s="39">
        <f>IF(ISNUMBER(BV$133),BV$133,"0")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182" t="s">
        <v>398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34"/>
      <c r="AS34" s="96"/>
    </row>
    <row r="35" spans="1:74" ht="20.25" thickBot="1" x14ac:dyDescent="0.35">
      <c r="B35" s="156" t="s">
        <v>426</v>
      </c>
      <c r="C35" s="156"/>
      <c r="D35" s="156"/>
      <c r="E35" s="156"/>
      <c r="F35" s="156"/>
      <c r="G35" s="156"/>
      <c r="H35" s="156"/>
      <c r="I35" s="155"/>
      <c r="J35" s="156"/>
      <c r="M35" s="83"/>
      <c r="N35" s="162">
        <v>35</v>
      </c>
      <c r="O35" s="179">
        <f>N35+1</f>
        <v>36</v>
      </c>
      <c r="P35" s="180"/>
      <c r="Q35" s="180"/>
      <c r="R35" s="180"/>
      <c r="S35" s="180"/>
      <c r="T35" s="180"/>
      <c r="U35" s="181"/>
      <c r="V35" s="179">
        <f t="shared" ref="V35" si="0">O35+1</f>
        <v>37</v>
      </c>
      <c r="W35" s="180"/>
      <c r="X35" s="180"/>
      <c r="Y35" s="180"/>
      <c r="Z35" s="180"/>
      <c r="AA35" s="180"/>
      <c r="AB35" s="181"/>
      <c r="AC35" s="179">
        <f>V35+1</f>
        <v>38</v>
      </c>
      <c r="AD35" s="180"/>
      <c r="AE35" s="180"/>
      <c r="AF35" s="180"/>
      <c r="AG35" s="180"/>
      <c r="AH35" s="180"/>
      <c r="AI35" s="181"/>
      <c r="AJ35" s="179">
        <f>AC35+1</f>
        <v>39</v>
      </c>
      <c r="AK35" s="180"/>
      <c r="AL35" s="180"/>
      <c r="AM35" s="180"/>
      <c r="AN35" s="180"/>
      <c r="AO35" s="180"/>
      <c r="AP35" s="181"/>
      <c r="AQ35" s="160">
        <f>AJ35+1</f>
        <v>40</v>
      </c>
      <c r="AR35" s="135"/>
      <c r="AS35" s="98"/>
      <c r="AT35" s="97"/>
    </row>
    <row r="36" spans="1:74" s="3" customFormat="1" ht="43.5" customHeight="1" thickBot="1" x14ac:dyDescent="0.35">
      <c r="A36" s="28"/>
      <c r="B36" s="85" t="s">
        <v>64</v>
      </c>
      <c r="C36" s="85" t="s">
        <v>111</v>
      </c>
      <c r="D36" s="86" t="s">
        <v>0</v>
      </c>
      <c r="E36" s="86" t="s">
        <v>1</v>
      </c>
      <c r="F36" s="86" t="s">
        <v>2</v>
      </c>
      <c r="G36" s="86" t="s">
        <v>3</v>
      </c>
      <c r="H36" s="86" t="s">
        <v>4</v>
      </c>
      <c r="I36" s="86" t="s">
        <v>406</v>
      </c>
      <c r="J36" s="86" t="s">
        <v>427</v>
      </c>
      <c r="K36" s="2" t="s">
        <v>32</v>
      </c>
      <c r="L36" s="2" t="s">
        <v>33</v>
      </c>
      <c r="N36" s="55">
        <v>1</v>
      </c>
      <c r="O36" s="64">
        <f t="shared" ref="O36:U36" si="1">N36+1</f>
        <v>2</v>
      </c>
      <c r="P36" s="64">
        <f t="shared" si="1"/>
        <v>3</v>
      </c>
      <c r="Q36" s="64">
        <f t="shared" si="1"/>
        <v>4</v>
      </c>
      <c r="R36" s="64">
        <f t="shared" si="1"/>
        <v>5</v>
      </c>
      <c r="S36" s="64">
        <f t="shared" si="1"/>
        <v>6</v>
      </c>
      <c r="T36" s="55">
        <f t="shared" si="1"/>
        <v>7</v>
      </c>
      <c r="U36" s="55">
        <f t="shared" si="1"/>
        <v>8</v>
      </c>
      <c r="V36" s="64">
        <f>U36+1</f>
        <v>9</v>
      </c>
      <c r="W36" s="64">
        <f t="shared" ref="W36:Z36" si="2">V36+1</f>
        <v>10</v>
      </c>
      <c r="X36" s="64">
        <f t="shared" si="2"/>
        <v>11</v>
      </c>
      <c r="Y36" s="64">
        <f t="shared" si="2"/>
        <v>12</v>
      </c>
      <c r="Z36" s="64">
        <f t="shared" si="2"/>
        <v>13</v>
      </c>
      <c r="AA36" s="55">
        <f>Z36+1</f>
        <v>14</v>
      </c>
      <c r="AB36" s="55">
        <f t="shared" ref="AB36" si="3">AA36+1</f>
        <v>15</v>
      </c>
      <c r="AC36" s="64">
        <f>AB36+1</f>
        <v>16</v>
      </c>
      <c r="AD36" s="64">
        <f>AC36+1</f>
        <v>17</v>
      </c>
      <c r="AE36" s="64">
        <f>AD36+1</f>
        <v>18</v>
      </c>
      <c r="AF36" s="64">
        <f t="shared" ref="AF36" si="4">AE36+1</f>
        <v>19</v>
      </c>
      <c r="AG36" s="64">
        <f t="shared" ref="AG36" si="5">AF36+1</f>
        <v>20</v>
      </c>
      <c r="AH36" s="55">
        <f>AG36+1</f>
        <v>21</v>
      </c>
      <c r="AI36" s="55">
        <f t="shared" ref="AI36" si="6">AH36+1</f>
        <v>22</v>
      </c>
      <c r="AJ36" s="64">
        <f>AI36+1</f>
        <v>23</v>
      </c>
      <c r="AK36" s="64">
        <f>AJ36+1</f>
        <v>24</v>
      </c>
      <c r="AL36" s="64">
        <f>AK36+1</f>
        <v>25</v>
      </c>
      <c r="AM36" s="64">
        <f t="shared" ref="AM36" si="7">AL36+1</f>
        <v>26</v>
      </c>
      <c r="AN36" s="64">
        <f t="shared" ref="AN36" si="8">AM36+1</f>
        <v>27</v>
      </c>
      <c r="AO36" s="55">
        <f>AN36+1</f>
        <v>28</v>
      </c>
      <c r="AP36" s="55">
        <f t="shared" ref="AP36" si="9">AO36+1</f>
        <v>29</v>
      </c>
      <c r="AQ36" s="64">
        <f>AP36+1</f>
        <v>30</v>
      </c>
      <c r="AR36" s="136"/>
      <c r="AS36" s="69" t="s">
        <v>116</v>
      </c>
      <c r="AT36" s="69" t="s">
        <v>52</v>
      </c>
      <c r="AU36" s="69" t="s">
        <v>53</v>
      </c>
      <c r="AV36" s="69" t="s">
        <v>120</v>
      </c>
      <c r="AW36" s="69" t="s">
        <v>121</v>
      </c>
      <c r="AX36" s="69" t="s">
        <v>122</v>
      </c>
      <c r="AY36" s="69" t="s">
        <v>123</v>
      </c>
      <c r="AZ36" s="69" t="s">
        <v>124</v>
      </c>
      <c r="BA36" s="69" t="s">
        <v>125</v>
      </c>
      <c r="BB36" s="69" t="s">
        <v>126</v>
      </c>
      <c r="BC36" s="69" t="s">
        <v>127</v>
      </c>
      <c r="BD36" s="69" t="s">
        <v>128</v>
      </c>
      <c r="BE36" s="69" t="s">
        <v>129</v>
      </c>
      <c r="BF36" s="69" t="s">
        <v>130</v>
      </c>
      <c r="BG36" s="69" t="s">
        <v>131</v>
      </c>
      <c r="BH36" s="69" t="s">
        <v>58</v>
      </c>
      <c r="BI36" s="69" t="s">
        <v>59</v>
      </c>
      <c r="BJ36" s="69" t="s">
        <v>60</v>
      </c>
      <c r="BK36" s="69" t="s">
        <v>139</v>
      </c>
      <c r="BL36" s="69" t="s">
        <v>140</v>
      </c>
      <c r="BM36" s="69" t="s">
        <v>141</v>
      </c>
      <c r="BN36" s="69" t="s">
        <v>142</v>
      </c>
      <c r="BO36" s="69" t="s">
        <v>143</v>
      </c>
      <c r="BP36" s="69" t="s">
        <v>144</v>
      </c>
      <c r="BQ36" s="69" t="s">
        <v>145</v>
      </c>
      <c r="BR36" s="69" t="s">
        <v>146</v>
      </c>
      <c r="BS36" s="69" t="s">
        <v>147</v>
      </c>
      <c r="BT36" s="69" t="s">
        <v>148</v>
      </c>
      <c r="BU36" s="69" t="s">
        <v>149</v>
      </c>
      <c r="BV36" s="69" t="s">
        <v>150</v>
      </c>
    </row>
    <row r="37" spans="1:74" ht="20.100000000000001" customHeight="1" thickTop="1" thickBot="1" x14ac:dyDescent="0.35">
      <c r="A37" s="58"/>
      <c r="B37" s="87" t="s">
        <v>65</v>
      </c>
      <c r="C37" s="87">
        <v>0.22916666666666666</v>
      </c>
      <c r="D37" s="108" t="s">
        <v>165</v>
      </c>
      <c r="E37" s="108" t="s">
        <v>81</v>
      </c>
      <c r="F37" s="108" t="s">
        <v>102</v>
      </c>
      <c r="G37" s="108" t="s">
        <v>101</v>
      </c>
      <c r="H37" s="108" t="s">
        <v>164</v>
      </c>
      <c r="I37" s="99"/>
      <c r="J37" s="99"/>
      <c r="K37" s="128"/>
      <c r="L37" s="13"/>
      <c r="N37" s="80"/>
      <c r="O37" s="79"/>
      <c r="P37" s="79"/>
      <c r="Q37" s="79"/>
      <c r="R37" s="79"/>
      <c r="S37" s="79"/>
      <c r="T37" s="80"/>
      <c r="U37" s="80"/>
      <c r="V37" s="79"/>
      <c r="W37" s="79"/>
      <c r="X37" s="79"/>
      <c r="Y37" s="79"/>
      <c r="Z37" s="79"/>
      <c r="AA37" s="80"/>
      <c r="AB37" s="80"/>
      <c r="AC37" s="79"/>
      <c r="AD37" s="79"/>
      <c r="AE37" s="79"/>
      <c r="AF37" s="79"/>
      <c r="AG37" s="79"/>
      <c r="AH37" s="80"/>
      <c r="AI37" s="80"/>
      <c r="AJ37" s="79"/>
      <c r="AK37" s="79"/>
      <c r="AL37" s="79"/>
      <c r="AM37" s="79"/>
      <c r="AN37" s="79"/>
      <c r="AO37" s="80"/>
      <c r="AP37" s="80"/>
      <c r="AQ37" s="79"/>
      <c r="AR37" s="137"/>
      <c r="AS37" s="121">
        <f t="shared" ref="AS37:AS69" si="10">COUNTIF($N37:$AQ37,"a")</f>
        <v>0</v>
      </c>
      <c r="AT37" s="121">
        <f t="shared" ref="AT37:AT69" si="11">COUNTIF($N37:$AQ37,"b")</f>
        <v>0</v>
      </c>
      <c r="AU37" s="121">
        <f t="shared" ref="AU37:AU69" si="12">COUNTIF($N37:$AQ37,"c")</f>
        <v>0</v>
      </c>
      <c r="AV37" s="121">
        <f t="shared" ref="AV37:AV69" si="13">COUNTIF($N37:$AQ37,"d")</f>
        <v>0</v>
      </c>
      <c r="AW37" s="121">
        <f t="shared" ref="AW37:AW69" si="14">COUNTIF($N37:$AQ37,"e")</f>
        <v>0</v>
      </c>
      <c r="AX37" s="121">
        <f t="shared" ref="AX37:AX69" si="15">COUNTIF($N37:$AQ37,"f")</f>
        <v>0</v>
      </c>
      <c r="AY37" s="121">
        <f t="shared" ref="AY37:AY69" si="16">COUNTIF($N37:$AQ37,"g")</f>
        <v>0</v>
      </c>
      <c r="AZ37" s="121">
        <f t="shared" ref="AZ37:AZ69" si="17">COUNTIF($N37:$AQ37,"h")</f>
        <v>0</v>
      </c>
      <c r="BA37" s="121">
        <f t="shared" ref="BA37:BA69" si="18">COUNTIF($N37:$AQ37,"i")</f>
        <v>0</v>
      </c>
      <c r="BB37" s="121">
        <f t="shared" ref="BB37:BB69" si="19">COUNTIF($N37:$AQ37,"j")</f>
        <v>0</v>
      </c>
      <c r="BC37" s="121">
        <f t="shared" ref="BC37:BC69" si="20">COUNTIF($N37:$AQ37,"k")</f>
        <v>0</v>
      </c>
      <c r="BD37" s="121">
        <f t="shared" ref="BD37:BD69" si="21">COUNTIF($N37:$AQ37,"l")</f>
        <v>0</v>
      </c>
      <c r="BE37" s="121">
        <f t="shared" ref="BE37:BE69" si="22">COUNTIF($N37:$AQ37,"m")</f>
        <v>0</v>
      </c>
      <c r="BF37" s="121">
        <f t="shared" ref="BF37:BF69" si="23">COUNTIF($N37:$AQ37,"n")</f>
        <v>0</v>
      </c>
      <c r="BG37" s="121">
        <f t="shared" ref="BG37:BG69" si="24">COUNTIF($N37:$AQ37,"o")</f>
        <v>0</v>
      </c>
      <c r="BH37" s="121" t="str">
        <f t="shared" ref="BH37" si="25">IF(AS37&gt;0,($J37*AS37*$F$14),"0")</f>
        <v>0</v>
      </c>
      <c r="BI37" s="121" t="str">
        <f t="shared" ref="BI37" si="26">IF(AT37&gt;0,($J37*AT37*$F$15),"0")</f>
        <v>0</v>
      </c>
      <c r="BJ37" s="121" t="str">
        <f t="shared" ref="BJ37" si="27">IF(AU37&gt;0,($J37*AU37*$F$16),"0")</f>
        <v>0</v>
      </c>
      <c r="BK37" s="121" t="str">
        <f t="shared" ref="BK37" si="28">IF(AV37&gt;0,($J37*AV37*$F$17),"0")</f>
        <v>0</v>
      </c>
      <c r="BL37" s="121" t="str">
        <f t="shared" ref="BL37" si="29">IF(AW37&gt;0,($J37*AW37*$F$17),"0")</f>
        <v>0</v>
      </c>
      <c r="BM37" s="121" t="str">
        <f t="shared" ref="BM37" si="30">IF(AX37&gt;0,($J37*AX37*$F$19),"0")</f>
        <v>0</v>
      </c>
      <c r="BN37" s="121" t="str">
        <f t="shared" ref="BN37" si="31">IF(AY37&gt;0,($J37*AY37*$F$20),"0")</f>
        <v>0</v>
      </c>
      <c r="BO37" s="121" t="str">
        <f t="shared" ref="BO37" si="32">IF(AZ37&gt;0,($J37*AZ37*$F$21),"0")</f>
        <v>0</v>
      </c>
      <c r="BP37" s="121" t="str">
        <f t="shared" ref="BP37" si="33">IF(BA37&gt;0,($J37*BA37*$F$22),"0")</f>
        <v>0</v>
      </c>
      <c r="BQ37" s="121" t="str">
        <f t="shared" ref="BQ37" si="34">IF(BB37&gt;0,($J37*BB37*$F$23),"0")</f>
        <v>0</v>
      </c>
      <c r="BR37" s="121" t="str">
        <f t="shared" ref="BR37" si="35">IF(BC37&gt;0,($J37*BC37*$F$24),"0")</f>
        <v>0</v>
      </c>
      <c r="BS37" s="121" t="str">
        <f t="shared" ref="BS37" si="36">IF(BD37&gt;0,($J37*BD37*$F$25),"0")</f>
        <v>0</v>
      </c>
      <c r="BT37" s="121" t="str">
        <f t="shared" ref="BT37" si="37">IF(BE37&gt;0,($J37*BE37*$F$26),"0")</f>
        <v>0</v>
      </c>
      <c r="BU37" s="121" t="str">
        <f t="shared" ref="BU37" si="38">IF(BF37&gt;0,($J37*BF37*$F$27),"0")</f>
        <v>0</v>
      </c>
      <c r="BV37" s="121" t="str">
        <f t="shared" ref="BV37" si="39">IF(BG37&gt;0,($J37*BG37*$F$28),"0")</f>
        <v>0</v>
      </c>
    </row>
    <row r="38" spans="1:74" ht="20.100000000000001" customHeight="1" thickBot="1" x14ac:dyDescent="0.35">
      <c r="A38" s="57"/>
      <c r="B38" s="90" t="s">
        <v>66</v>
      </c>
      <c r="C38" s="90">
        <v>0.25347222222222221</v>
      </c>
      <c r="D38" s="100" t="s">
        <v>173</v>
      </c>
      <c r="E38" s="100" t="s">
        <v>204</v>
      </c>
      <c r="F38" s="100" t="s">
        <v>235</v>
      </c>
      <c r="G38" s="100" t="s">
        <v>266</v>
      </c>
      <c r="H38" s="101" t="s">
        <v>297</v>
      </c>
      <c r="I38" s="102">
        <v>70</v>
      </c>
      <c r="J38" s="102">
        <f>$I38*'Campaign Total'!$F$46</f>
        <v>66.5</v>
      </c>
      <c r="K38" s="128">
        <f>SUM(AS38:BG38)</f>
        <v>0</v>
      </c>
      <c r="L38" s="13">
        <f>SUM(BH38:BV38)</f>
        <v>0</v>
      </c>
      <c r="N38" s="80"/>
      <c r="O38" s="81"/>
      <c r="P38" s="81"/>
      <c r="Q38" s="81"/>
      <c r="R38" s="81"/>
      <c r="S38" s="81"/>
      <c r="T38" s="80"/>
      <c r="U38" s="80"/>
      <c r="V38" s="81"/>
      <c r="W38" s="81"/>
      <c r="X38" s="81"/>
      <c r="Y38" s="81"/>
      <c r="Z38" s="81"/>
      <c r="AA38" s="80"/>
      <c r="AB38" s="80"/>
      <c r="AC38" s="81"/>
      <c r="AD38" s="81"/>
      <c r="AE38" s="81"/>
      <c r="AF38" s="81"/>
      <c r="AG38" s="81"/>
      <c r="AH38" s="80"/>
      <c r="AI38" s="80"/>
      <c r="AJ38" s="81"/>
      <c r="AK38" s="81"/>
      <c r="AL38" s="81"/>
      <c r="AM38" s="81"/>
      <c r="AN38" s="81"/>
      <c r="AO38" s="80"/>
      <c r="AP38" s="80"/>
      <c r="AQ38" s="81"/>
      <c r="AR38" s="137"/>
      <c r="AS38" s="121">
        <f t="shared" si="10"/>
        <v>0</v>
      </c>
      <c r="AT38" s="121">
        <f t="shared" si="11"/>
        <v>0</v>
      </c>
      <c r="AU38" s="121">
        <f t="shared" si="12"/>
        <v>0</v>
      </c>
      <c r="AV38" s="121">
        <f t="shared" si="13"/>
        <v>0</v>
      </c>
      <c r="AW38" s="121">
        <f t="shared" si="14"/>
        <v>0</v>
      </c>
      <c r="AX38" s="121">
        <f t="shared" si="15"/>
        <v>0</v>
      </c>
      <c r="AY38" s="121">
        <f t="shared" si="16"/>
        <v>0</v>
      </c>
      <c r="AZ38" s="121">
        <f t="shared" si="17"/>
        <v>0</v>
      </c>
      <c r="BA38" s="121">
        <f t="shared" si="18"/>
        <v>0</v>
      </c>
      <c r="BB38" s="121">
        <f t="shared" si="19"/>
        <v>0</v>
      </c>
      <c r="BC38" s="121">
        <f t="shared" si="20"/>
        <v>0</v>
      </c>
      <c r="BD38" s="121">
        <f t="shared" si="21"/>
        <v>0</v>
      </c>
      <c r="BE38" s="121">
        <f t="shared" si="22"/>
        <v>0</v>
      </c>
      <c r="BF38" s="121">
        <f t="shared" si="23"/>
        <v>0</v>
      </c>
      <c r="BG38" s="121">
        <f t="shared" si="24"/>
        <v>0</v>
      </c>
      <c r="BH38" s="121" t="str">
        <f t="shared" ref="BH38:BH71" si="40">IF(AS38&gt;0,($J38*AS38*$F$14),"0")</f>
        <v>0</v>
      </c>
      <c r="BI38" s="121" t="str">
        <f t="shared" ref="BI38:BI71" si="41">IF(AT38&gt;0,($J38*AT38*$F$15),"0")</f>
        <v>0</v>
      </c>
      <c r="BJ38" s="121" t="str">
        <f t="shared" ref="BJ38:BJ71" si="42">IF(AU38&gt;0,($J38*AU38*$F$16),"0")</f>
        <v>0</v>
      </c>
      <c r="BK38" s="121" t="str">
        <f t="shared" ref="BK38:BK71" si="43">IF(AV38&gt;0,($J38*AV38*$F$17),"0")</f>
        <v>0</v>
      </c>
      <c r="BL38" s="121" t="str">
        <f t="shared" ref="BL38:BL71" si="44">IF(AW38&gt;0,($J38*AW38*$F$17),"0")</f>
        <v>0</v>
      </c>
      <c r="BM38" s="121" t="str">
        <f t="shared" ref="BM38:BM71" si="45">IF(AX38&gt;0,($J38*AX38*$F$19),"0")</f>
        <v>0</v>
      </c>
      <c r="BN38" s="121" t="str">
        <f t="shared" ref="BN38:BN71" si="46">IF(AY38&gt;0,($J38*AY38*$F$20),"0")</f>
        <v>0</v>
      </c>
      <c r="BO38" s="121" t="str">
        <f t="shared" ref="BO38:BO71" si="47">IF(AZ38&gt;0,($J38*AZ38*$F$21),"0")</f>
        <v>0</v>
      </c>
      <c r="BP38" s="121" t="str">
        <f t="shared" ref="BP38:BP71" si="48">IF(BA38&gt;0,($J38*BA38*$F$22),"0")</f>
        <v>0</v>
      </c>
      <c r="BQ38" s="121" t="str">
        <f t="shared" ref="BQ38:BQ71" si="49">IF(BB38&gt;0,($J38*BB38*$F$23),"0")</f>
        <v>0</v>
      </c>
      <c r="BR38" s="121" t="str">
        <f t="shared" ref="BR38:BR71" si="50">IF(BC38&gt;0,($J38*BC38*$F$24),"0")</f>
        <v>0</v>
      </c>
      <c r="BS38" s="121" t="str">
        <f t="shared" ref="BS38:BS71" si="51">IF(BD38&gt;0,($J38*BD38*$F$25),"0")</f>
        <v>0</v>
      </c>
      <c r="BT38" s="121" t="str">
        <f t="shared" ref="BT38:BT71" si="52">IF(BE38&gt;0,($J38*BE38*$F$26),"0")</f>
        <v>0</v>
      </c>
      <c r="BU38" s="121" t="str">
        <f t="shared" ref="BU38:BU71" si="53">IF(BF38&gt;0,($J38*BF38*$F$27),"0")</f>
        <v>0</v>
      </c>
      <c r="BV38" s="121" t="str">
        <f t="shared" ref="BV38:BV71" si="54">IF(BG38&gt;0,($J38*BG38*$F$28),"0")</f>
        <v>0</v>
      </c>
    </row>
    <row r="39" spans="1:74" ht="20.100000000000001" customHeight="1" thickBot="1" x14ac:dyDescent="0.35">
      <c r="A39" s="58"/>
      <c r="B39" s="87" t="s">
        <v>65</v>
      </c>
      <c r="C39" s="87">
        <v>0.25694444444444448</v>
      </c>
      <c r="D39" s="108" t="s">
        <v>165</v>
      </c>
      <c r="E39" s="108" t="s">
        <v>81</v>
      </c>
      <c r="F39" s="108" t="s">
        <v>102</v>
      </c>
      <c r="G39" s="108" t="s">
        <v>101</v>
      </c>
      <c r="H39" s="108" t="s">
        <v>164</v>
      </c>
      <c r="I39" s="99"/>
      <c r="J39" s="99"/>
      <c r="K39" s="128"/>
      <c r="L39" s="13"/>
      <c r="N39" s="80"/>
      <c r="O39" s="79"/>
      <c r="P39" s="79"/>
      <c r="Q39" s="79"/>
      <c r="R39" s="79"/>
      <c r="S39" s="79"/>
      <c r="T39" s="80"/>
      <c r="U39" s="80"/>
      <c r="V39" s="79"/>
      <c r="W39" s="79"/>
      <c r="X39" s="79"/>
      <c r="Y39" s="79"/>
      <c r="Z39" s="79"/>
      <c r="AA39" s="80"/>
      <c r="AB39" s="80"/>
      <c r="AC39" s="79"/>
      <c r="AD39" s="79"/>
      <c r="AE39" s="79"/>
      <c r="AF39" s="79"/>
      <c r="AG39" s="79"/>
      <c r="AH39" s="80"/>
      <c r="AI39" s="80"/>
      <c r="AJ39" s="79"/>
      <c r="AK39" s="79"/>
      <c r="AL39" s="79"/>
      <c r="AM39" s="79"/>
      <c r="AN39" s="79"/>
      <c r="AO39" s="80"/>
      <c r="AP39" s="80"/>
      <c r="AQ39" s="79"/>
      <c r="AR39" s="137"/>
      <c r="AS39" s="121">
        <f t="shared" si="10"/>
        <v>0</v>
      </c>
      <c r="AT39" s="121">
        <f t="shared" si="11"/>
        <v>0</v>
      </c>
      <c r="AU39" s="121">
        <f t="shared" si="12"/>
        <v>0</v>
      </c>
      <c r="AV39" s="121">
        <f t="shared" si="13"/>
        <v>0</v>
      </c>
      <c r="AW39" s="121">
        <f t="shared" si="14"/>
        <v>0</v>
      </c>
      <c r="AX39" s="121">
        <f t="shared" si="15"/>
        <v>0</v>
      </c>
      <c r="AY39" s="121">
        <f t="shared" si="16"/>
        <v>0</v>
      </c>
      <c r="AZ39" s="121">
        <f t="shared" si="17"/>
        <v>0</v>
      </c>
      <c r="BA39" s="121">
        <f t="shared" si="18"/>
        <v>0</v>
      </c>
      <c r="BB39" s="121">
        <f t="shared" si="19"/>
        <v>0</v>
      </c>
      <c r="BC39" s="121">
        <f t="shared" si="20"/>
        <v>0</v>
      </c>
      <c r="BD39" s="121">
        <f t="shared" si="21"/>
        <v>0</v>
      </c>
      <c r="BE39" s="121">
        <f t="shared" si="22"/>
        <v>0</v>
      </c>
      <c r="BF39" s="121">
        <f t="shared" si="23"/>
        <v>0</v>
      </c>
      <c r="BG39" s="121">
        <f t="shared" si="24"/>
        <v>0</v>
      </c>
      <c r="BH39" s="121" t="str">
        <f t="shared" ref="BH39:BH40" si="55">IF(AS39&gt;0,($J39*AS39*$F$14),"0")</f>
        <v>0</v>
      </c>
      <c r="BI39" s="121" t="str">
        <f t="shared" ref="BI39:BI40" si="56">IF(AT39&gt;0,($J39*AT39*$F$15),"0")</f>
        <v>0</v>
      </c>
      <c r="BJ39" s="121" t="str">
        <f t="shared" ref="BJ39:BJ40" si="57">IF(AU39&gt;0,($J39*AU39*$F$16),"0")</f>
        <v>0</v>
      </c>
      <c r="BK39" s="121" t="str">
        <f t="shared" ref="BK39:BK40" si="58">IF(AV39&gt;0,($J39*AV39*$F$17),"0")</f>
        <v>0</v>
      </c>
      <c r="BL39" s="121" t="str">
        <f t="shared" ref="BL39:BL40" si="59">IF(AW39&gt;0,($J39*AW39*$F$17),"0")</f>
        <v>0</v>
      </c>
      <c r="BM39" s="121" t="str">
        <f t="shared" ref="BM39:BM40" si="60">IF(AX39&gt;0,($J39*AX39*$F$19),"0")</f>
        <v>0</v>
      </c>
      <c r="BN39" s="121" t="str">
        <f t="shared" ref="BN39:BN40" si="61">IF(AY39&gt;0,($J39*AY39*$F$20),"0")</f>
        <v>0</v>
      </c>
      <c r="BO39" s="121" t="str">
        <f t="shared" ref="BO39:BO40" si="62">IF(AZ39&gt;0,($J39*AZ39*$F$21),"0")</f>
        <v>0</v>
      </c>
      <c r="BP39" s="121" t="str">
        <f t="shared" ref="BP39:BP40" si="63">IF(BA39&gt;0,($J39*BA39*$F$22),"0")</f>
        <v>0</v>
      </c>
      <c r="BQ39" s="121" t="str">
        <f t="shared" ref="BQ39:BQ40" si="64">IF(BB39&gt;0,($J39*BB39*$F$23),"0")</f>
        <v>0</v>
      </c>
      <c r="BR39" s="121" t="str">
        <f t="shared" ref="BR39:BR40" si="65">IF(BC39&gt;0,($J39*BC39*$F$24),"0")</f>
        <v>0</v>
      </c>
      <c r="BS39" s="121" t="str">
        <f t="shared" ref="BS39:BS40" si="66">IF(BD39&gt;0,($J39*BD39*$F$25),"0")</f>
        <v>0</v>
      </c>
      <c r="BT39" s="121" t="str">
        <f t="shared" ref="BT39:BT40" si="67">IF(BE39&gt;0,($J39*BE39*$F$26),"0")</f>
        <v>0</v>
      </c>
      <c r="BU39" s="121" t="str">
        <f t="shared" ref="BU39:BU40" si="68">IF(BF39&gt;0,($J39*BF39*$F$27),"0")</f>
        <v>0</v>
      </c>
      <c r="BV39" s="121" t="str">
        <f t="shared" ref="BV39:BV40" si="69">IF(BG39&gt;0,($J39*BG39*$F$28),"0")</f>
        <v>0</v>
      </c>
    </row>
    <row r="40" spans="1:74" ht="20.100000000000001" customHeight="1" thickTop="1" thickBot="1" x14ac:dyDescent="0.35">
      <c r="A40" s="58"/>
      <c r="B40" s="87" t="s">
        <v>65</v>
      </c>
      <c r="C40" s="87">
        <v>0.27083333333333331</v>
      </c>
      <c r="D40" s="176" t="s">
        <v>88</v>
      </c>
      <c r="E40" s="177"/>
      <c r="F40" s="177"/>
      <c r="G40" s="177"/>
      <c r="H40" s="178"/>
      <c r="I40" s="99"/>
      <c r="J40" s="99"/>
      <c r="K40" s="128"/>
      <c r="L40" s="13"/>
      <c r="N40" s="80"/>
      <c r="O40" s="79"/>
      <c r="P40" s="79"/>
      <c r="Q40" s="79"/>
      <c r="R40" s="79"/>
      <c r="S40" s="79"/>
      <c r="T40" s="80"/>
      <c r="U40" s="80"/>
      <c r="V40" s="79"/>
      <c r="W40" s="79"/>
      <c r="X40" s="79"/>
      <c r="Y40" s="79"/>
      <c r="Z40" s="79"/>
      <c r="AA40" s="80"/>
      <c r="AB40" s="80"/>
      <c r="AC40" s="79"/>
      <c r="AD40" s="79"/>
      <c r="AE40" s="79"/>
      <c r="AF40" s="79"/>
      <c r="AG40" s="79"/>
      <c r="AH40" s="80"/>
      <c r="AI40" s="80"/>
      <c r="AJ40" s="79"/>
      <c r="AK40" s="79"/>
      <c r="AL40" s="79"/>
      <c r="AM40" s="79"/>
      <c r="AN40" s="79"/>
      <c r="AO40" s="80"/>
      <c r="AP40" s="80"/>
      <c r="AQ40" s="79"/>
      <c r="AR40" s="137"/>
      <c r="AS40" s="121">
        <f t="shared" si="10"/>
        <v>0</v>
      </c>
      <c r="AT40" s="121">
        <f t="shared" si="11"/>
        <v>0</v>
      </c>
      <c r="AU40" s="121">
        <f t="shared" si="12"/>
        <v>0</v>
      </c>
      <c r="AV40" s="121">
        <f t="shared" si="13"/>
        <v>0</v>
      </c>
      <c r="AW40" s="121">
        <f t="shared" si="14"/>
        <v>0</v>
      </c>
      <c r="AX40" s="121">
        <f t="shared" si="15"/>
        <v>0</v>
      </c>
      <c r="AY40" s="121">
        <f t="shared" si="16"/>
        <v>0</v>
      </c>
      <c r="AZ40" s="121">
        <f t="shared" si="17"/>
        <v>0</v>
      </c>
      <c r="BA40" s="121">
        <f t="shared" si="18"/>
        <v>0</v>
      </c>
      <c r="BB40" s="121">
        <f t="shared" si="19"/>
        <v>0</v>
      </c>
      <c r="BC40" s="121">
        <f t="shared" si="20"/>
        <v>0</v>
      </c>
      <c r="BD40" s="121">
        <f t="shared" si="21"/>
        <v>0</v>
      </c>
      <c r="BE40" s="121">
        <f t="shared" si="22"/>
        <v>0</v>
      </c>
      <c r="BF40" s="121">
        <f t="shared" si="23"/>
        <v>0</v>
      </c>
      <c r="BG40" s="121">
        <f t="shared" si="24"/>
        <v>0</v>
      </c>
      <c r="BH40" s="121" t="str">
        <f t="shared" si="55"/>
        <v>0</v>
      </c>
      <c r="BI40" s="121" t="str">
        <f t="shared" si="56"/>
        <v>0</v>
      </c>
      <c r="BJ40" s="121" t="str">
        <f t="shared" si="57"/>
        <v>0</v>
      </c>
      <c r="BK40" s="121" t="str">
        <f t="shared" si="58"/>
        <v>0</v>
      </c>
      <c r="BL40" s="121" t="str">
        <f t="shared" si="59"/>
        <v>0</v>
      </c>
      <c r="BM40" s="121" t="str">
        <f t="shared" si="60"/>
        <v>0</v>
      </c>
      <c r="BN40" s="121" t="str">
        <f t="shared" si="61"/>
        <v>0</v>
      </c>
      <c r="BO40" s="121" t="str">
        <f t="shared" si="62"/>
        <v>0</v>
      </c>
      <c r="BP40" s="121" t="str">
        <f t="shared" si="63"/>
        <v>0</v>
      </c>
      <c r="BQ40" s="121" t="str">
        <f t="shared" si="64"/>
        <v>0</v>
      </c>
      <c r="BR40" s="121" t="str">
        <f t="shared" si="65"/>
        <v>0</v>
      </c>
      <c r="BS40" s="121" t="str">
        <f t="shared" si="66"/>
        <v>0</v>
      </c>
      <c r="BT40" s="121" t="str">
        <f t="shared" si="67"/>
        <v>0</v>
      </c>
      <c r="BU40" s="121" t="str">
        <f t="shared" si="68"/>
        <v>0</v>
      </c>
      <c r="BV40" s="121" t="str">
        <f t="shared" si="69"/>
        <v>0</v>
      </c>
    </row>
    <row r="41" spans="1:74" ht="20.100000000000001" customHeight="1" thickBot="1" x14ac:dyDescent="0.35">
      <c r="A41" s="57"/>
      <c r="B41" s="90" t="s">
        <v>66</v>
      </c>
      <c r="C41" s="90">
        <v>0.28819444444444448</v>
      </c>
      <c r="D41" s="100" t="s">
        <v>174</v>
      </c>
      <c r="E41" s="100" t="s">
        <v>205</v>
      </c>
      <c r="F41" s="100" t="s">
        <v>236</v>
      </c>
      <c r="G41" s="100" t="s">
        <v>267</v>
      </c>
      <c r="H41" s="101" t="s">
        <v>298</v>
      </c>
      <c r="I41" s="102">
        <v>83</v>
      </c>
      <c r="J41" s="102">
        <f>$I41*'Campaign Total'!$F$46</f>
        <v>78.849999999999994</v>
      </c>
      <c r="K41" s="128">
        <f t="shared" ref="K41:K102" si="70">SUM(AS41:BG41)</f>
        <v>0</v>
      </c>
      <c r="L41" s="13">
        <f t="shared" ref="L41:L102" si="71">SUM(BH41:BV41)</f>
        <v>0</v>
      </c>
      <c r="N41" s="80"/>
      <c r="O41" s="81"/>
      <c r="P41" s="81"/>
      <c r="Q41" s="81"/>
      <c r="R41" s="81"/>
      <c r="S41" s="81"/>
      <c r="T41" s="80"/>
      <c r="U41" s="80"/>
      <c r="V41" s="81"/>
      <c r="W41" s="81"/>
      <c r="X41" s="81"/>
      <c r="Y41" s="81"/>
      <c r="Z41" s="81"/>
      <c r="AA41" s="80"/>
      <c r="AB41" s="80"/>
      <c r="AC41" s="81"/>
      <c r="AD41" s="81"/>
      <c r="AE41" s="81"/>
      <c r="AF41" s="81"/>
      <c r="AG41" s="81"/>
      <c r="AH41" s="80"/>
      <c r="AI41" s="80"/>
      <c r="AJ41" s="81"/>
      <c r="AK41" s="81"/>
      <c r="AL41" s="81"/>
      <c r="AM41" s="81"/>
      <c r="AN41" s="81"/>
      <c r="AO41" s="80"/>
      <c r="AP41" s="80"/>
      <c r="AQ41" s="81"/>
      <c r="AR41" s="137"/>
      <c r="AS41" s="121">
        <f t="shared" si="10"/>
        <v>0</v>
      </c>
      <c r="AT41" s="121">
        <f t="shared" si="11"/>
        <v>0</v>
      </c>
      <c r="AU41" s="121">
        <f t="shared" si="12"/>
        <v>0</v>
      </c>
      <c r="AV41" s="121">
        <f t="shared" si="13"/>
        <v>0</v>
      </c>
      <c r="AW41" s="121">
        <f t="shared" si="14"/>
        <v>0</v>
      </c>
      <c r="AX41" s="121">
        <f t="shared" si="15"/>
        <v>0</v>
      </c>
      <c r="AY41" s="121">
        <f t="shared" si="16"/>
        <v>0</v>
      </c>
      <c r="AZ41" s="121">
        <f t="shared" si="17"/>
        <v>0</v>
      </c>
      <c r="BA41" s="121">
        <f t="shared" si="18"/>
        <v>0</v>
      </c>
      <c r="BB41" s="121">
        <f t="shared" si="19"/>
        <v>0</v>
      </c>
      <c r="BC41" s="121">
        <f t="shared" si="20"/>
        <v>0</v>
      </c>
      <c r="BD41" s="121">
        <f t="shared" si="21"/>
        <v>0</v>
      </c>
      <c r="BE41" s="121">
        <f t="shared" si="22"/>
        <v>0</v>
      </c>
      <c r="BF41" s="121">
        <f t="shared" si="23"/>
        <v>0</v>
      </c>
      <c r="BG41" s="121">
        <f t="shared" si="24"/>
        <v>0</v>
      </c>
      <c r="BH41" s="121" t="str">
        <f t="shared" si="40"/>
        <v>0</v>
      </c>
      <c r="BI41" s="121" t="str">
        <f t="shared" si="41"/>
        <v>0</v>
      </c>
      <c r="BJ41" s="121" t="str">
        <f t="shared" si="42"/>
        <v>0</v>
      </c>
      <c r="BK41" s="121" t="str">
        <f t="shared" si="43"/>
        <v>0</v>
      </c>
      <c r="BL41" s="121" t="str">
        <f t="shared" si="44"/>
        <v>0</v>
      </c>
      <c r="BM41" s="121" t="str">
        <f t="shared" si="45"/>
        <v>0</v>
      </c>
      <c r="BN41" s="121" t="str">
        <f t="shared" si="46"/>
        <v>0</v>
      </c>
      <c r="BO41" s="121" t="str">
        <f t="shared" si="47"/>
        <v>0</v>
      </c>
      <c r="BP41" s="121" t="str">
        <f t="shared" si="48"/>
        <v>0</v>
      </c>
      <c r="BQ41" s="121" t="str">
        <f t="shared" si="49"/>
        <v>0</v>
      </c>
      <c r="BR41" s="121" t="str">
        <f t="shared" si="50"/>
        <v>0</v>
      </c>
      <c r="BS41" s="121" t="str">
        <f t="shared" si="51"/>
        <v>0</v>
      </c>
      <c r="BT41" s="121" t="str">
        <f t="shared" si="52"/>
        <v>0</v>
      </c>
      <c r="BU41" s="121" t="str">
        <f t="shared" si="53"/>
        <v>0</v>
      </c>
      <c r="BV41" s="121" t="str">
        <f t="shared" si="54"/>
        <v>0</v>
      </c>
    </row>
    <row r="42" spans="1:74" ht="20.100000000000001" customHeight="1" thickTop="1" thickBot="1" x14ac:dyDescent="0.35">
      <c r="A42" s="58"/>
      <c r="B42" s="87" t="s">
        <v>65</v>
      </c>
      <c r="C42" s="87">
        <v>0.29166666666666669</v>
      </c>
      <c r="D42" s="176" t="s">
        <v>88</v>
      </c>
      <c r="E42" s="177"/>
      <c r="F42" s="177"/>
      <c r="G42" s="177"/>
      <c r="H42" s="178"/>
      <c r="I42" s="99"/>
      <c r="J42" s="99"/>
      <c r="K42" s="128"/>
      <c r="L42" s="13"/>
      <c r="N42" s="80"/>
      <c r="O42" s="79"/>
      <c r="P42" s="79"/>
      <c r="Q42" s="79"/>
      <c r="R42" s="79"/>
      <c r="S42" s="79"/>
      <c r="T42" s="80"/>
      <c r="U42" s="80"/>
      <c r="V42" s="79"/>
      <c r="W42" s="79"/>
      <c r="X42" s="79"/>
      <c r="Y42" s="79"/>
      <c r="Z42" s="79"/>
      <c r="AA42" s="80"/>
      <c r="AB42" s="80"/>
      <c r="AC42" s="79"/>
      <c r="AD42" s="79"/>
      <c r="AE42" s="79"/>
      <c r="AF42" s="79"/>
      <c r="AG42" s="79"/>
      <c r="AH42" s="80"/>
      <c r="AI42" s="80"/>
      <c r="AJ42" s="79"/>
      <c r="AK42" s="79"/>
      <c r="AL42" s="79"/>
      <c r="AM42" s="79"/>
      <c r="AN42" s="79"/>
      <c r="AO42" s="80"/>
      <c r="AP42" s="80"/>
      <c r="AQ42" s="79"/>
      <c r="AR42" s="137"/>
      <c r="AS42" s="121">
        <f t="shared" si="10"/>
        <v>0</v>
      </c>
      <c r="AT42" s="121">
        <f t="shared" si="11"/>
        <v>0</v>
      </c>
      <c r="AU42" s="121">
        <f t="shared" si="12"/>
        <v>0</v>
      </c>
      <c r="AV42" s="121">
        <f t="shared" si="13"/>
        <v>0</v>
      </c>
      <c r="AW42" s="121">
        <f t="shared" si="14"/>
        <v>0</v>
      </c>
      <c r="AX42" s="121">
        <f t="shared" si="15"/>
        <v>0</v>
      </c>
      <c r="AY42" s="121">
        <f t="shared" si="16"/>
        <v>0</v>
      </c>
      <c r="AZ42" s="121">
        <f t="shared" si="17"/>
        <v>0</v>
      </c>
      <c r="BA42" s="121">
        <f t="shared" si="18"/>
        <v>0</v>
      </c>
      <c r="BB42" s="121">
        <f t="shared" si="19"/>
        <v>0</v>
      </c>
      <c r="BC42" s="121">
        <f t="shared" si="20"/>
        <v>0</v>
      </c>
      <c r="BD42" s="121">
        <f t="shared" si="21"/>
        <v>0</v>
      </c>
      <c r="BE42" s="121">
        <f t="shared" si="22"/>
        <v>0</v>
      </c>
      <c r="BF42" s="121">
        <f t="shared" si="23"/>
        <v>0</v>
      </c>
      <c r="BG42" s="121">
        <f t="shared" si="24"/>
        <v>0</v>
      </c>
      <c r="BH42" s="121" t="str">
        <f t="shared" si="40"/>
        <v>0</v>
      </c>
      <c r="BI42" s="121" t="str">
        <f t="shared" si="41"/>
        <v>0</v>
      </c>
      <c r="BJ42" s="121" t="str">
        <f t="shared" si="42"/>
        <v>0</v>
      </c>
      <c r="BK42" s="121" t="str">
        <f t="shared" si="43"/>
        <v>0</v>
      </c>
      <c r="BL42" s="121" t="str">
        <f t="shared" si="44"/>
        <v>0</v>
      </c>
      <c r="BM42" s="121" t="str">
        <f t="shared" si="45"/>
        <v>0</v>
      </c>
      <c r="BN42" s="121" t="str">
        <f t="shared" si="46"/>
        <v>0</v>
      </c>
      <c r="BO42" s="121" t="str">
        <f t="shared" si="47"/>
        <v>0</v>
      </c>
      <c r="BP42" s="121" t="str">
        <f t="shared" si="48"/>
        <v>0</v>
      </c>
      <c r="BQ42" s="121" t="str">
        <f t="shared" si="49"/>
        <v>0</v>
      </c>
      <c r="BR42" s="121" t="str">
        <f t="shared" si="50"/>
        <v>0</v>
      </c>
      <c r="BS42" s="121" t="str">
        <f t="shared" si="51"/>
        <v>0</v>
      </c>
      <c r="BT42" s="121" t="str">
        <f t="shared" si="52"/>
        <v>0</v>
      </c>
      <c r="BU42" s="121" t="str">
        <f t="shared" si="53"/>
        <v>0</v>
      </c>
      <c r="BV42" s="121" t="str">
        <f t="shared" si="54"/>
        <v>0</v>
      </c>
    </row>
    <row r="43" spans="1:74" ht="20.100000000000001" customHeight="1" thickBot="1" x14ac:dyDescent="0.35">
      <c r="A43" s="57"/>
      <c r="B43" s="90" t="s">
        <v>66</v>
      </c>
      <c r="C43" s="90">
        <v>0.30902777777777779</v>
      </c>
      <c r="D43" s="100" t="s">
        <v>175</v>
      </c>
      <c r="E43" s="100" t="s">
        <v>206</v>
      </c>
      <c r="F43" s="100" t="s">
        <v>237</v>
      </c>
      <c r="G43" s="100" t="s">
        <v>268</v>
      </c>
      <c r="H43" s="101" t="s">
        <v>299</v>
      </c>
      <c r="I43" s="102">
        <v>90</v>
      </c>
      <c r="J43" s="102">
        <f>$I43*'Campaign Total'!$F$46</f>
        <v>85.5</v>
      </c>
      <c r="K43" s="128">
        <f t="shared" si="70"/>
        <v>0</v>
      </c>
      <c r="L43" s="13">
        <f t="shared" si="71"/>
        <v>0</v>
      </c>
      <c r="N43" s="80"/>
      <c r="O43" s="81"/>
      <c r="P43" s="81"/>
      <c r="Q43" s="81"/>
      <c r="R43" s="81"/>
      <c r="S43" s="81"/>
      <c r="T43" s="80"/>
      <c r="U43" s="80"/>
      <c r="V43" s="81"/>
      <c r="W43" s="81"/>
      <c r="X43" s="81"/>
      <c r="Y43" s="81"/>
      <c r="Z43" s="81"/>
      <c r="AA43" s="80"/>
      <c r="AB43" s="80"/>
      <c r="AC43" s="81"/>
      <c r="AD43" s="81"/>
      <c r="AE43" s="81"/>
      <c r="AF43" s="81"/>
      <c r="AG43" s="81"/>
      <c r="AH43" s="80"/>
      <c r="AI43" s="80"/>
      <c r="AJ43" s="81"/>
      <c r="AK43" s="81"/>
      <c r="AL43" s="81"/>
      <c r="AM43" s="81"/>
      <c r="AN43" s="81"/>
      <c r="AO43" s="80"/>
      <c r="AP43" s="80"/>
      <c r="AQ43" s="81"/>
      <c r="AR43" s="137"/>
      <c r="AS43" s="121">
        <f t="shared" si="10"/>
        <v>0</v>
      </c>
      <c r="AT43" s="121">
        <f t="shared" si="11"/>
        <v>0</v>
      </c>
      <c r="AU43" s="121">
        <f t="shared" si="12"/>
        <v>0</v>
      </c>
      <c r="AV43" s="121">
        <f t="shared" si="13"/>
        <v>0</v>
      </c>
      <c r="AW43" s="121">
        <f t="shared" si="14"/>
        <v>0</v>
      </c>
      <c r="AX43" s="121">
        <f t="shared" si="15"/>
        <v>0</v>
      </c>
      <c r="AY43" s="121">
        <f t="shared" si="16"/>
        <v>0</v>
      </c>
      <c r="AZ43" s="121">
        <f t="shared" si="17"/>
        <v>0</v>
      </c>
      <c r="BA43" s="121">
        <f t="shared" si="18"/>
        <v>0</v>
      </c>
      <c r="BB43" s="121">
        <f t="shared" si="19"/>
        <v>0</v>
      </c>
      <c r="BC43" s="121">
        <f t="shared" si="20"/>
        <v>0</v>
      </c>
      <c r="BD43" s="121">
        <f t="shared" si="21"/>
        <v>0</v>
      </c>
      <c r="BE43" s="121">
        <f t="shared" si="22"/>
        <v>0</v>
      </c>
      <c r="BF43" s="121">
        <f t="shared" si="23"/>
        <v>0</v>
      </c>
      <c r="BG43" s="121">
        <f t="shared" si="24"/>
        <v>0</v>
      </c>
      <c r="BH43" s="121" t="str">
        <f t="shared" si="40"/>
        <v>0</v>
      </c>
      <c r="BI43" s="121" t="str">
        <f t="shared" si="41"/>
        <v>0</v>
      </c>
      <c r="BJ43" s="121" t="str">
        <f t="shared" si="42"/>
        <v>0</v>
      </c>
      <c r="BK43" s="121" t="str">
        <f t="shared" si="43"/>
        <v>0</v>
      </c>
      <c r="BL43" s="121" t="str">
        <f t="shared" si="44"/>
        <v>0</v>
      </c>
      <c r="BM43" s="121" t="str">
        <f t="shared" si="45"/>
        <v>0</v>
      </c>
      <c r="BN43" s="121" t="str">
        <f t="shared" si="46"/>
        <v>0</v>
      </c>
      <c r="BO43" s="121" t="str">
        <f t="shared" si="47"/>
        <v>0</v>
      </c>
      <c r="BP43" s="121" t="str">
        <f t="shared" si="48"/>
        <v>0</v>
      </c>
      <c r="BQ43" s="121" t="str">
        <f t="shared" si="49"/>
        <v>0</v>
      </c>
      <c r="BR43" s="121" t="str">
        <f t="shared" si="50"/>
        <v>0</v>
      </c>
      <c r="BS43" s="121" t="str">
        <f t="shared" si="51"/>
        <v>0</v>
      </c>
      <c r="BT43" s="121" t="str">
        <f t="shared" si="52"/>
        <v>0</v>
      </c>
      <c r="BU43" s="121" t="str">
        <f t="shared" si="53"/>
        <v>0</v>
      </c>
      <c r="BV43" s="121" t="str">
        <f t="shared" si="54"/>
        <v>0</v>
      </c>
    </row>
    <row r="44" spans="1:74" ht="20.100000000000001" customHeight="1" thickTop="1" thickBot="1" x14ac:dyDescent="0.35">
      <c r="A44" s="58"/>
      <c r="B44" s="87" t="s">
        <v>65</v>
      </c>
      <c r="C44" s="87">
        <v>0.31111111111111112</v>
      </c>
      <c r="D44" s="176" t="s">
        <v>88</v>
      </c>
      <c r="E44" s="177"/>
      <c r="F44" s="177"/>
      <c r="G44" s="177"/>
      <c r="H44" s="178"/>
      <c r="I44" s="99"/>
      <c r="J44" s="99"/>
      <c r="K44" s="128"/>
      <c r="L44" s="13"/>
      <c r="N44" s="80"/>
      <c r="O44" s="79"/>
      <c r="P44" s="79"/>
      <c r="Q44" s="79"/>
      <c r="R44" s="79"/>
      <c r="S44" s="79"/>
      <c r="T44" s="80"/>
      <c r="U44" s="80"/>
      <c r="V44" s="79"/>
      <c r="W44" s="79"/>
      <c r="X44" s="79"/>
      <c r="Y44" s="79"/>
      <c r="Z44" s="79"/>
      <c r="AA44" s="80"/>
      <c r="AB44" s="80"/>
      <c r="AC44" s="79"/>
      <c r="AD44" s="79"/>
      <c r="AE44" s="79"/>
      <c r="AF44" s="79"/>
      <c r="AG44" s="79"/>
      <c r="AH44" s="80"/>
      <c r="AI44" s="80"/>
      <c r="AJ44" s="79"/>
      <c r="AK44" s="79"/>
      <c r="AL44" s="79"/>
      <c r="AM44" s="79"/>
      <c r="AN44" s="79"/>
      <c r="AO44" s="80"/>
      <c r="AP44" s="80"/>
      <c r="AQ44" s="79"/>
      <c r="AR44" s="137"/>
      <c r="AS44" s="121">
        <f t="shared" si="10"/>
        <v>0</v>
      </c>
      <c r="AT44" s="121">
        <f t="shared" si="11"/>
        <v>0</v>
      </c>
      <c r="AU44" s="121">
        <f t="shared" si="12"/>
        <v>0</v>
      </c>
      <c r="AV44" s="121">
        <f t="shared" si="13"/>
        <v>0</v>
      </c>
      <c r="AW44" s="121">
        <f t="shared" si="14"/>
        <v>0</v>
      </c>
      <c r="AX44" s="121">
        <f t="shared" si="15"/>
        <v>0</v>
      </c>
      <c r="AY44" s="121">
        <f t="shared" si="16"/>
        <v>0</v>
      </c>
      <c r="AZ44" s="121">
        <f t="shared" si="17"/>
        <v>0</v>
      </c>
      <c r="BA44" s="121">
        <f t="shared" si="18"/>
        <v>0</v>
      </c>
      <c r="BB44" s="121">
        <f t="shared" si="19"/>
        <v>0</v>
      </c>
      <c r="BC44" s="121">
        <f t="shared" si="20"/>
        <v>0</v>
      </c>
      <c r="BD44" s="121">
        <f t="shared" si="21"/>
        <v>0</v>
      </c>
      <c r="BE44" s="121">
        <f t="shared" si="22"/>
        <v>0</v>
      </c>
      <c r="BF44" s="121">
        <f t="shared" si="23"/>
        <v>0</v>
      </c>
      <c r="BG44" s="121">
        <f t="shared" si="24"/>
        <v>0</v>
      </c>
      <c r="BH44" s="121" t="str">
        <f t="shared" si="40"/>
        <v>0</v>
      </c>
      <c r="BI44" s="121" t="str">
        <f t="shared" si="41"/>
        <v>0</v>
      </c>
      <c r="BJ44" s="121" t="str">
        <f t="shared" si="42"/>
        <v>0</v>
      </c>
      <c r="BK44" s="121" t="str">
        <f t="shared" si="43"/>
        <v>0</v>
      </c>
      <c r="BL44" s="121" t="str">
        <f t="shared" si="44"/>
        <v>0</v>
      </c>
      <c r="BM44" s="121" t="str">
        <f t="shared" si="45"/>
        <v>0</v>
      </c>
      <c r="BN44" s="121" t="str">
        <f t="shared" si="46"/>
        <v>0</v>
      </c>
      <c r="BO44" s="121" t="str">
        <f t="shared" si="47"/>
        <v>0</v>
      </c>
      <c r="BP44" s="121" t="str">
        <f t="shared" si="48"/>
        <v>0</v>
      </c>
      <c r="BQ44" s="121" t="str">
        <f t="shared" si="49"/>
        <v>0</v>
      </c>
      <c r="BR44" s="121" t="str">
        <f t="shared" si="50"/>
        <v>0</v>
      </c>
      <c r="BS44" s="121" t="str">
        <f t="shared" si="51"/>
        <v>0</v>
      </c>
      <c r="BT44" s="121" t="str">
        <f t="shared" si="52"/>
        <v>0</v>
      </c>
      <c r="BU44" s="121" t="str">
        <f t="shared" si="53"/>
        <v>0</v>
      </c>
      <c r="BV44" s="121" t="str">
        <f t="shared" si="54"/>
        <v>0</v>
      </c>
    </row>
    <row r="45" spans="1:74" ht="20.100000000000001" customHeight="1" thickBot="1" x14ac:dyDescent="0.35">
      <c r="A45" s="57"/>
      <c r="B45" s="90" t="s">
        <v>66</v>
      </c>
      <c r="C45" s="90">
        <v>0.3298611111111111</v>
      </c>
      <c r="D45" s="100" t="s">
        <v>176</v>
      </c>
      <c r="E45" s="100" t="s">
        <v>207</v>
      </c>
      <c r="F45" s="100" t="s">
        <v>238</v>
      </c>
      <c r="G45" s="100" t="s">
        <v>269</v>
      </c>
      <c r="H45" s="101" t="s">
        <v>300</v>
      </c>
      <c r="I45" s="102">
        <v>90</v>
      </c>
      <c r="J45" s="102">
        <f>$I45*'Campaign Total'!$F$46</f>
        <v>85.5</v>
      </c>
      <c r="K45" s="128">
        <f t="shared" si="70"/>
        <v>0</v>
      </c>
      <c r="L45" s="13">
        <f t="shared" si="71"/>
        <v>0</v>
      </c>
      <c r="N45" s="80"/>
      <c r="O45" s="81"/>
      <c r="P45" s="81"/>
      <c r="Q45" s="81"/>
      <c r="R45" s="81"/>
      <c r="S45" s="81"/>
      <c r="T45" s="80"/>
      <c r="U45" s="80"/>
      <c r="V45" s="81"/>
      <c r="W45" s="81"/>
      <c r="X45" s="81"/>
      <c r="Y45" s="81"/>
      <c r="Z45" s="81"/>
      <c r="AA45" s="80"/>
      <c r="AB45" s="80"/>
      <c r="AC45" s="81"/>
      <c r="AD45" s="81"/>
      <c r="AE45" s="81"/>
      <c r="AF45" s="81"/>
      <c r="AG45" s="81"/>
      <c r="AH45" s="80"/>
      <c r="AI45" s="80"/>
      <c r="AJ45" s="81"/>
      <c r="AK45" s="81"/>
      <c r="AL45" s="81"/>
      <c r="AM45" s="81"/>
      <c r="AN45" s="81"/>
      <c r="AO45" s="80"/>
      <c r="AP45" s="80"/>
      <c r="AQ45" s="81"/>
      <c r="AR45" s="137"/>
      <c r="AS45" s="121">
        <f t="shared" si="10"/>
        <v>0</v>
      </c>
      <c r="AT45" s="121">
        <f t="shared" si="11"/>
        <v>0</v>
      </c>
      <c r="AU45" s="121">
        <f t="shared" si="12"/>
        <v>0</v>
      </c>
      <c r="AV45" s="121">
        <f t="shared" si="13"/>
        <v>0</v>
      </c>
      <c r="AW45" s="121">
        <f t="shared" si="14"/>
        <v>0</v>
      </c>
      <c r="AX45" s="121">
        <f t="shared" si="15"/>
        <v>0</v>
      </c>
      <c r="AY45" s="121">
        <f t="shared" si="16"/>
        <v>0</v>
      </c>
      <c r="AZ45" s="121">
        <f t="shared" si="17"/>
        <v>0</v>
      </c>
      <c r="BA45" s="121">
        <f t="shared" si="18"/>
        <v>0</v>
      </c>
      <c r="BB45" s="121">
        <f t="shared" si="19"/>
        <v>0</v>
      </c>
      <c r="BC45" s="121">
        <f t="shared" si="20"/>
        <v>0</v>
      </c>
      <c r="BD45" s="121">
        <f t="shared" si="21"/>
        <v>0</v>
      </c>
      <c r="BE45" s="121">
        <f t="shared" si="22"/>
        <v>0</v>
      </c>
      <c r="BF45" s="121">
        <f t="shared" si="23"/>
        <v>0</v>
      </c>
      <c r="BG45" s="121">
        <f t="shared" si="24"/>
        <v>0</v>
      </c>
      <c r="BH45" s="121" t="str">
        <f t="shared" si="40"/>
        <v>0</v>
      </c>
      <c r="BI45" s="121" t="str">
        <f t="shared" si="41"/>
        <v>0</v>
      </c>
      <c r="BJ45" s="121" t="str">
        <f t="shared" si="42"/>
        <v>0</v>
      </c>
      <c r="BK45" s="121" t="str">
        <f t="shared" si="43"/>
        <v>0</v>
      </c>
      <c r="BL45" s="121" t="str">
        <f t="shared" si="44"/>
        <v>0</v>
      </c>
      <c r="BM45" s="121" t="str">
        <f t="shared" si="45"/>
        <v>0</v>
      </c>
      <c r="BN45" s="121" t="str">
        <f t="shared" si="46"/>
        <v>0</v>
      </c>
      <c r="BO45" s="121" t="str">
        <f t="shared" si="47"/>
        <v>0</v>
      </c>
      <c r="BP45" s="121" t="str">
        <f t="shared" si="48"/>
        <v>0</v>
      </c>
      <c r="BQ45" s="121" t="str">
        <f t="shared" si="49"/>
        <v>0</v>
      </c>
      <c r="BR45" s="121" t="str">
        <f t="shared" si="50"/>
        <v>0</v>
      </c>
      <c r="BS45" s="121" t="str">
        <f t="shared" si="51"/>
        <v>0</v>
      </c>
      <c r="BT45" s="121" t="str">
        <f t="shared" si="52"/>
        <v>0</v>
      </c>
      <c r="BU45" s="121" t="str">
        <f t="shared" si="53"/>
        <v>0</v>
      </c>
      <c r="BV45" s="121" t="str">
        <f t="shared" si="54"/>
        <v>0</v>
      </c>
    </row>
    <row r="46" spans="1:74" ht="20.100000000000001" customHeight="1" thickTop="1" thickBot="1" x14ac:dyDescent="0.35">
      <c r="A46" s="58"/>
      <c r="B46" s="87" t="s">
        <v>65</v>
      </c>
      <c r="C46" s="87">
        <v>0.33194444444444443</v>
      </c>
      <c r="D46" s="176" t="s">
        <v>88</v>
      </c>
      <c r="E46" s="177"/>
      <c r="F46" s="177"/>
      <c r="G46" s="177"/>
      <c r="H46" s="178"/>
      <c r="I46" s="99"/>
      <c r="J46" s="99"/>
      <c r="K46" s="128"/>
      <c r="L46" s="13"/>
      <c r="N46" s="80"/>
      <c r="O46" s="79"/>
      <c r="P46" s="79"/>
      <c r="Q46" s="79"/>
      <c r="R46" s="79"/>
      <c r="S46" s="79"/>
      <c r="T46" s="80"/>
      <c r="U46" s="80"/>
      <c r="V46" s="79"/>
      <c r="W46" s="79"/>
      <c r="X46" s="79"/>
      <c r="Y46" s="79"/>
      <c r="Z46" s="79"/>
      <c r="AA46" s="80"/>
      <c r="AB46" s="80"/>
      <c r="AC46" s="79"/>
      <c r="AD46" s="79"/>
      <c r="AE46" s="79"/>
      <c r="AF46" s="79"/>
      <c r="AG46" s="79"/>
      <c r="AH46" s="80"/>
      <c r="AI46" s="80"/>
      <c r="AJ46" s="79"/>
      <c r="AK46" s="79"/>
      <c r="AL46" s="79"/>
      <c r="AM46" s="79"/>
      <c r="AN46" s="79"/>
      <c r="AO46" s="80"/>
      <c r="AP46" s="80"/>
      <c r="AQ46" s="79"/>
      <c r="AR46" s="137"/>
      <c r="AS46" s="121">
        <f t="shared" si="10"/>
        <v>0</v>
      </c>
      <c r="AT46" s="121">
        <f t="shared" si="11"/>
        <v>0</v>
      </c>
      <c r="AU46" s="121">
        <f t="shared" si="12"/>
        <v>0</v>
      </c>
      <c r="AV46" s="121">
        <f t="shared" si="13"/>
        <v>0</v>
      </c>
      <c r="AW46" s="121">
        <f t="shared" si="14"/>
        <v>0</v>
      </c>
      <c r="AX46" s="121">
        <f t="shared" si="15"/>
        <v>0</v>
      </c>
      <c r="AY46" s="121">
        <f t="shared" si="16"/>
        <v>0</v>
      </c>
      <c r="AZ46" s="121">
        <f t="shared" si="17"/>
        <v>0</v>
      </c>
      <c r="BA46" s="121">
        <f t="shared" si="18"/>
        <v>0</v>
      </c>
      <c r="BB46" s="121">
        <f t="shared" si="19"/>
        <v>0</v>
      </c>
      <c r="BC46" s="121">
        <f t="shared" si="20"/>
        <v>0</v>
      </c>
      <c r="BD46" s="121">
        <f t="shared" si="21"/>
        <v>0</v>
      </c>
      <c r="BE46" s="121">
        <f t="shared" si="22"/>
        <v>0</v>
      </c>
      <c r="BF46" s="121">
        <f t="shared" si="23"/>
        <v>0</v>
      </c>
      <c r="BG46" s="121">
        <f t="shared" si="24"/>
        <v>0</v>
      </c>
      <c r="BH46" s="121" t="str">
        <f t="shared" si="40"/>
        <v>0</v>
      </c>
      <c r="BI46" s="121" t="str">
        <f t="shared" si="41"/>
        <v>0</v>
      </c>
      <c r="BJ46" s="121" t="str">
        <f t="shared" si="42"/>
        <v>0</v>
      </c>
      <c r="BK46" s="121" t="str">
        <f t="shared" si="43"/>
        <v>0</v>
      </c>
      <c r="BL46" s="121" t="str">
        <f t="shared" si="44"/>
        <v>0</v>
      </c>
      <c r="BM46" s="121" t="str">
        <f t="shared" si="45"/>
        <v>0</v>
      </c>
      <c r="BN46" s="121" t="str">
        <f t="shared" si="46"/>
        <v>0</v>
      </c>
      <c r="BO46" s="121" t="str">
        <f t="shared" si="47"/>
        <v>0</v>
      </c>
      <c r="BP46" s="121" t="str">
        <f t="shared" si="48"/>
        <v>0</v>
      </c>
      <c r="BQ46" s="121" t="str">
        <f t="shared" si="49"/>
        <v>0</v>
      </c>
      <c r="BR46" s="121" t="str">
        <f t="shared" si="50"/>
        <v>0</v>
      </c>
      <c r="BS46" s="121" t="str">
        <f t="shared" si="51"/>
        <v>0</v>
      </c>
      <c r="BT46" s="121" t="str">
        <f t="shared" si="52"/>
        <v>0</v>
      </c>
      <c r="BU46" s="121" t="str">
        <f t="shared" si="53"/>
        <v>0</v>
      </c>
      <c r="BV46" s="121" t="str">
        <f t="shared" si="54"/>
        <v>0</v>
      </c>
    </row>
    <row r="47" spans="1:74" ht="20.100000000000001" customHeight="1" thickBot="1" x14ac:dyDescent="0.35">
      <c r="A47" s="57"/>
      <c r="B47" s="90" t="s">
        <v>66</v>
      </c>
      <c r="C47" s="90">
        <v>0.34375</v>
      </c>
      <c r="D47" s="100" t="s">
        <v>177</v>
      </c>
      <c r="E47" s="100" t="s">
        <v>208</v>
      </c>
      <c r="F47" s="100" t="s">
        <v>239</v>
      </c>
      <c r="G47" s="100" t="s">
        <v>270</v>
      </c>
      <c r="H47" s="101" t="s">
        <v>301</v>
      </c>
      <c r="I47" s="102">
        <v>86</v>
      </c>
      <c r="J47" s="102">
        <f>$I47*'Campaign Total'!$F$46</f>
        <v>81.7</v>
      </c>
      <c r="K47" s="128">
        <f t="shared" si="70"/>
        <v>0</v>
      </c>
      <c r="L47" s="13">
        <f t="shared" si="71"/>
        <v>0</v>
      </c>
      <c r="N47" s="80"/>
      <c r="O47" s="81"/>
      <c r="P47" s="81"/>
      <c r="Q47" s="81"/>
      <c r="R47" s="81"/>
      <c r="S47" s="81"/>
      <c r="T47" s="80"/>
      <c r="U47" s="80"/>
      <c r="V47" s="81"/>
      <c r="W47" s="81"/>
      <c r="X47" s="81"/>
      <c r="Y47" s="81"/>
      <c r="Z47" s="81"/>
      <c r="AA47" s="80"/>
      <c r="AB47" s="80"/>
      <c r="AC47" s="81"/>
      <c r="AD47" s="81"/>
      <c r="AE47" s="81"/>
      <c r="AF47" s="81"/>
      <c r="AG47" s="81"/>
      <c r="AH47" s="80"/>
      <c r="AI47" s="80"/>
      <c r="AJ47" s="81"/>
      <c r="AK47" s="81"/>
      <c r="AL47" s="81"/>
      <c r="AM47" s="81"/>
      <c r="AN47" s="81"/>
      <c r="AO47" s="80"/>
      <c r="AP47" s="80"/>
      <c r="AQ47" s="81"/>
      <c r="AR47" s="137"/>
      <c r="AS47" s="121">
        <f t="shared" si="10"/>
        <v>0</v>
      </c>
      <c r="AT47" s="121">
        <f t="shared" si="11"/>
        <v>0</v>
      </c>
      <c r="AU47" s="121">
        <f t="shared" si="12"/>
        <v>0</v>
      </c>
      <c r="AV47" s="121">
        <f t="shared" si="13"/>
        <v>0</v>
      </c>
      <c r="AW47" s="121">
        <f t="shared" si="14"/>
        <v>0</v>
      </c>
      <c r="AX47" s="121">
        <f t="shared" si="15"/>
        <v>0</v>
      </c>
      <c r="AY47" s="121">
        <f t="shared" si="16"/>
        <v>0</v>
      </c>
      <c r="AZ47" s="121">
        <f t="shared" si="17"/>
        <v>0</v>
      </c>
      <c r="BA47" s="121">
        <f t="shared" si="18"/>
        <v>0</v>
      </c>
      <c r="BB47" s="121">
        <f t="shared" si="19"/>
        <v>0</v>
      </c>
      <c r="BC47" s="121">
        <f t="shared" si="20"/>
        <v>0</v>
      </c>
      <c r="BD47" s="121">
        <f t="shared" si="21"/>
        <v>0</v>
      </c>
      <c r="BE47" s="121">
        <f t="shared" si="22"/>
        <v>0</v>
      </c>
      <c r="BF47" s="121">
        <f t="shared" si="23"/>
        <v>0</v>
      </c>
      <c r="BG47" s="121">
        <f t="shared" si="24"/>
        <v>0</v>
      </c>
      <c r="BH47" s="121" t="str">
        <f t="shared" si="40"/>
        <v>0</v>
      </c>
      <c r="BI47" s="121" t="str">
        <f t="shared" si="41"/>
        <v>0</v>
      </c>
      <c r="BJ47" s="121" t="str">
        <f t="shared" si="42"/>
        <v>0</v>
      </c>
      <c r="BK47" s="121" t="str">
        <f t="shared" si="43"/>
        <v>0</v>
      </c>
      <c r="BL47" s="121" t="str">
        <f t="shared" si="44"/>
        <v>0</v>
      </c>
      <c r="BM47" s="121" t="str">
        <f t="shared" si="45"/>
        <v>0</v>
      </c>
      <c r="BN47" s="121" t="str">
        <f t="shared" si="46"/>
        <v>0</v>
      </c>
      <c r="BO47" s="121" t="str">
        <f t="shared" si="47"/>
        <v>0</v>
      </c>
      <c r="BP47" s="121" t="str">
        <f t="shared" si="48"/>
        <v>0</v>
      </c>
      <c r="BQ47" s="121" t="str">
        <f t="shared" si="49"/>
        <v>0</v>
      </c>
      <c r="BR47" s="121" t="str">
        <f t="shared" si="50"/>
        <v>0</v>
      </c>
      <c r="BS47" s="121" t="str">
        <f t="shared" si="51"/>
        <v>0</v>
      </c>
      <c r="BT47" s="121" t="str">
        <f t="shared" si="52"/>
        <v>0</v>
      </c>
      <c r="BU47" s="121" t="str">
        <f t="shared" si="53"/>
        <v>0</v>
      </c>
      <c r="BV47" s="121" t="str">
        <f t="shared" si="54"/>
        <v>0</v>
      </c>
    </row>
    <row r="48" spans="1:74" ht="20.100000000000001" customHeight="1" thickTop="1" thickBot="1" x14ac:dyDescent="0.35">
      <c r="A48" s="58"/>
      <c r="B48" s="87" t="s">
        <v>65</v>
      </c>
      <c r="C48" s="87">
        <v>0.34583333333333338</v>
      </c>
      <c r="D48" s="176" t="s">
        <v>88</v>
      </c>
      <c r="E48" s="177"/>
      <c r="F48" s="177"/>
      <c r="G48" s="177"/>
      <c r="H48" s="178"/>
      <c r="I48" s="99"/>
      <c r="J48" s="99"/>
      <c r="K48" s="128"/>
      <c r="L48" s="13"/>
      <c r="N48" s="80"/>
      <c r="O48" s="79"/>
      <c r="P48" s="79"/>
      <c r="Q48" s="79"/>
      <c r="R48" s="79"/>
      <c r="S48" s="79"/>
      <c r="T48" s="80"/>
      <c r="U48" s="80"/>
      <c r="V48" s="79"/>
      <c r="W48" s="79"/>
      <c r="X48" s="79"/>
      <c r="Y48" s="79"/>
      <c r="Z48" s="79"/>
      <c r="AA48" s="80"/>
      <c r="AB48" s="80"/>
      <c r="AC48" s="79"/>
      <c r="AD48" s="79"/>
      <c r="AE48" s="79"/>
      <c r="AF48" s="79"/>
      <c r="AG48" s="79"/>
      <c r="AH48" s="80"/>
      <c r="AI48" s="80"/>
      <c r="AJ48" s="79"/>
      <c r="AK48" s="79"/>
      <c r="AL48" s="79"/>
      <c r="AM48" s="79"/>
      <c r="AN48" s="79"/>
      <c r="AO48" s="80"/>
      <c r="AP48" s="80"/>
      <c r="AQ48" s="79"/>
      <c r="AR48" s="137"/>
      <c r="AS48" s="121">
        <f t="shared" si="10"/>
        <v>0</v>
      </c>
      <c r="AT48" s="121">
        <f t="shared" si="11"/>
        <v>0</v>
      </c>
      <c r="AU48" s="121">
        <f t="shared" si="12"/>
        <v>0</v>
      </c>
      <c r="AV48" s="121">
        <f t="shared" si="13"/>
        <v>0</v>
      </c>
      <c r="AW48" s="121">
        <f t="shared" si="14"/>
        <v>0</v>
      </c>
      <c r="AX48" s="121">
        <f t="shared" si="15"/>
        <v>0</v>
      </c>
      <c r="AY48" s="121">
        <f t="shared" si="16"/>
        <v>0</v>
      </c>
      <c r="AZ48" s="121">
        <f t="shared" si="17"/>
        <v>0</v>
      </c>
      <c r="BA48" s="121">
        <f t="shared" si="18"/>
        <v>0</v>
      </c>
      <c r="BB48" s="121">
        <f t="shared" si="19"/>
        <v>0</v>
      </c>
      <c r="BC48" s="121">
        <f t="shared" si="20"/>
        <v>0</v>
      </c>
      <c r="BD48" s="121">
        <f t="shared" si="21"/>
        <v>0</v>
      </c>
      <c r="BE48" s="121">
        <f t="shared" si="22"/>
        <v>0</v>
      </c>
      <c r="BF48" s="121">
        <f t="shared" si="23"/>
        <v>0</v>
      </c>
      <c r="BG48" s="121">
        <f t="shared" si="24"/>
        <v>0</v>
      </c>
      <c r="BH48" s="121" t="str">
        <f t="shared" si="40"/>
        <v>0</v>
      </c>
      <c r="BI48" s="121" t="str">
        <f t="shared" si="41"/>
        <v>0</v>
      </c>
      <c r="BJ48" s="121" t="str">
        <f t="shared" si="42"/>
        <v>0</v>
      </c>
      <c r="BK48" s="121" t="str">
        <f t="shared" si="43"/>
        <v>0</v>
      </c>
      <c r="BL48" s="121" t="str">
        <f t="shared" si="44"/>
        <v>0</v>
      </c>
      <c r="BM48" s="121" t="str">
        <f t="shared" si="45"/>
        <v>0</v>
      </c>
      <c r="BN48" s="121" t="str">
        <f t="shared" si="46"/>
        <v>0</v>
      </c>
      <c r="BO48" s="121" t="str">
        <f t="shared" si="47"/>
        <v>0</v>
      </c>
      <c r="BP48" s="121" t="str">
        <f t="shared" si="48"/>
        <v>0</v>
      </c>
      <c r="BQ48" s="121" t="str">
        <f t="shared" si="49"/>
        <v>0</v>
      </c>
      <c r="BR48" s="121" t="str">
        <f t="shared" si="50"/>
        <v>0</v>
      </c>
      <c r="BS48" s="121" t="str">
        <f t="shared" si="51"/>
        <v>0</v>
      </c>
      <c r="BT48" s="121" t="str">
        <f t="shared" si="52"/>
        <v>0</v>
      </c>
      <c r="BU48" s="121" t="str">
        <f t="shared" si="53"/>
        <v>0</v>
      </c>
      <c r="BV48" s="121" t="str">
        <f t="shared" si="54"/>
        <v>0</v>
      </c>
    </row>
    <row r="49" spans="1:74" ht="20.100000000000001" customHeight="1" thickBot="1" x14ac:dyDescent="0.35">
      <c r="A49" s="57"/>
      <c r="B49" s="90" t="s">
        <v>66</v>
      </c>
      <c r="C49" s="90">
        <v>0.37152777777777773</v>
      </c>
      <c r="D49" s="100" t="s">
        <v>428</v>
      </c>
      <c r="E49" s="100" t="s">
        <v>429</v>
      </c>
      <c r="F49" s="100" t="s">
        <v>430</v>
      </c>
      <c r="G49" s="100" t="s">
        <v>431</v>
      </c>
      <c r="H49" s="101" t="s">
        <v>432</v>
      </c>
      <c r="I49" s="102">
        <v>99</v>
      </c>
      <c r="J49" s="102">
        <f>$I49*'Campaign Total'!$F$46</f>
        <v>94.05</v>
      </c>
      <c r="K49" s="128">
        <f t="shared" ref="K49" si="72">SUM(AS49:BG49)</f>
        <v>0</v>
      </c>
      <c r="L49" s="13">
        <f t="shared" ref="L49" si="73">SUM(BH49:BV49)</f>
        <v>0</v>
      </c>
      <c r="N49" s="80"/>
      <c r="O49" s="81"/>
      <c r="P49" s="81"/>
      <c r="Q49" s="81"/>
      <c r="R49" s="81"/>
      <c r="S49" s="81"/>
      <c r="T49" s="80"/>
      <c r="U49" s="80"/>
      <c r="V49" s="81"/>
      <c r="W49" s="81"/>
      <c r="X49" s="81"/>
      <c r="Y49" s="81"/>
      <c r="Z49" s="81"/>
      <c r="AA49" s="80"/>
      <c r="AB49" s="80"/>
      <c r="AC49" s="81"/>
      <c r="AD49" s="81"/>
      <c r="AE49" s="81"/>
      <c r="AF49" s="81"/>
      <c r="AG49" s="81"/>
      <c r="AH49" s="80"/>
      <c r="AI49" s="80"/>
      <c r="AJ49" s="81"/>
      <c r="AK49" s="81"/>
      <c r="AL49" s="81"/>
      <c r="AM49" s="81"/>
      <c r="AN49" s="81"/>
      <c r="AO49" s="80"/>
      <c r="AP49" s="80"/>
      <c r="AQ49" s="81"/>
      <c r="AR49" s="137"/>
      <c r="AS49" s="121">
        <f t="shared" si="10"/>
        <v>0</v>
      </c>
      <c r="AT49" s="121">
        <f t="shared" si="11"/>
        <v>0</v>
      </c>
      <c r="AU49" s="121">
        <f t="shared" si="12"/>
        <v>0</v>
      </c>
      <c r="AV49" s="121">
        <f t="shared" si="13"/>
        <v>0</v>
      </c>
      <c r="AW49" s="121">
        <f t="shared" si="14"/>
        <v>0</v>
      </c>
      <c r="AX49" s="121">
        <f t="shared" si="15"/>
        <v>0</v>
      </c>
      <c r="AY49" s="121">
        <f t="shared" si="16"/>
        <v>0</v>
      </c>
      <c r="AZ49" s="121">
        <f t="shared" si="17"/>
        <v>0</v>
      </c>
      <c r="BA49" s="121">
        <f t="shared" si="18"/>
        <v>0</v>
      </c>
      <c r="BB49" s="121">
        <f t="shared" si="19"/>
        <v>0</v>
      </c>
      <c r="BC49" s="121">
        <f t="shared" si="20"/>
        <v>0</v>
      </c>
      <c r="BD49" s="121">
        <f t="shared" si="21"/>
        <v>0</v>
      </c>
      <c r="BE49" s="121">
        <f t="shared" si="22"/>
        <v>0</v>
      </c>
      <c r="BF49" s="121">
        <f t="shared" si="23"/>
        <v>0</v>
      </c>
      <c r="BG49" s="121">
        <f t="shared" si="24"/>
        <v>0</v>
      </c>
      <c r="BH49" s="121" t="str">
        <f t="shared" ref="BH49" si="74">IF(AS49&gt;0,($J49*AS49*$F$14),"0")</f>
        <v>0</v>
      </c>
      <c r="BI49" s="121" t="str">
        <f t="shared" ref="BI49" si="75">IF(AT49&gt;0,($J49*AT49*$F$15),"0")</f>
        <v>0</v>
      </c>
      <c r="BJ49" s="121" t="str">
        <f t="shared" ref="BJ49" si="76">IF(AU49&gt;0,($J49*AU49*$F$16),"0")</f>
        <v>0</v>
      </c>
      <c r="BK49" s="121" t="str">
        <f t="shared" ref="BK49" si="77">IF(AV49&gt;0,($J49*AV49*$F$17),"0")</f>
        <v>0</v>
      </c>
      <c r="BL49" s="121" t="str">
        <f t="shared" ref="BL49" si="78">IF(AW49&gt;0,($J49*AW49*$F$17),"0")</f>
        <v>0</v>
      </c>
      <c r="BM49" s="121" t="str">
        <f t="shared" ref="BM49" si="79">IF(AX49&gt;0,($J49*AX49*$F$19),"0")</f>
        <v>0</v>
      </c>
      <c r="BN49" s="121" t="str">
        <f t="shared" ref="BN49" si="80">IF(AY49&gt;0,($J49*AY49*$F$20),"0")</f>
        <v>0</v>
      </c>
      <c r="BO49" s="121" t="str">
        <f t="shared" ref="BO49" si="81">IF(AZ49&gt;0,($J49*AZ49*$F$21),"0")</f>
        <v>0</v>
      </c>
      <c r="BP49" s="121" t="str">
        <f t="shared" ref="BP49" si="82">IF(BA49&gt;0,($J49*BA49*$F$22),"0")</f>
        <v>0</v>
      </c>
      <c r="BQ49" s="121" t="str">
        <f t="shared" ref="BQ49" si="83">IF(BB49&gt;0,($J49*BB49*$F$23),"0")</f>
        <v>0</v>
      </c>
      <c r="BR49" s="121" t="str">
        <f t="shared" ref="BR49" si="84">IF(BC49&gt;0,($J49*BC49*$F$24),"0")</f>
        <v>0</v>
      </c>
      <c r="BS49" s="121" t="str">
        <f t="shared" ref="BS49" si="85">IF(BD49&gt;0,($J49*BD49*$F$25),"0")</f>
        <v>0</v>
      </c>
      <c r="BT49" s="121" t="str">
        <f t="shared" ref="BT49" si="86">IF(BE49&gt;0,($J49*BE49*$F$26),"0")</f>
        <v>0</v>
      </c>
      <c r="BU49" s="121" t="str">
        <f t="shared" ref="BU49" si="87">IF(BF49&gt;0,($J49*BF49*$F$27),"0")</f>
        <v>0</v>
      </c>
      <c r="BV49" s="121" t="str">
        <f t="shared" ref="BV49" si="88">IF(BG49&gt;0,($J49*BG49*$F$28),"0")</f>
        <v>0</v>
      </c>
    </row>
    <row r="50" spans="1:74" ht="19.5" customHeight="1" thickTop="1" thickBot="1" x14ac:dyDescent="0.35">
      <c r="A50" s="58"/>
      <c r="B50" s="87" t="s">
        <v>65</v>
      </c>
      <c r="C50" s="87">
        <v>0.375</v>
      </c>
      <c r="D50" s="176" t="s">
        <v>88</v>
      </c>
      <c r="E50" s="177"/>
      <c r="F50" s="177"/>
      <c r="G50" s="177"/>
      <c r="H50" s="178"/>
      <c r="I50" s="99"/>
      <c r="J50" s="99"/>
      <c r="K50" s="128"/>
      <c r="L50" s="13"/>
      <c r="N50" s="80"/>
      <c r="O50" s="79"/>
      <c r="P50" s="79"/>
      <c r="Q50" s="79"/>
      <c r="R50" s="79"/>
      <c r="S50" s="79"/>
      <c r="T50" s="80"/>
      <c r="U50" s="80"/>
      <c r="V50" s="79"/>
      <c r="W50" s="79"/>
      <c r="X50" s="79"/>
      <c r="Y50" s="79"/>
      <c r="Z50" s="79"/>
      <c r="AA50" s="80"/>
      <c r="AB50" s="80"/>
      <c r="AC50" s="79"/>
      <c r="AD50" s="79"/>
      <c r="AE50" s="79"/>
      <c r="AF50" s="79"/>
      <c r="AG50" s="79"/>
      <c r="AH50" s="80"/>
      <c r="AI50" s="80"/>
      <c r="AJ50" s="79"/>
      <c r="AK50" s="79"/>
      <c r="AL50" s="79"/>
      <c r="AM50" s="79"/>
      <c r="AN50" s="79"/>
      <c r="AO50" s="80"/>
      <c r="AP50" s="80"/>
      <c r="AQ50" s="79"/>
      <c r="AR50" s="137"/>
      <c r="AS50" s="121">
        <f t="shared" si="10"/>
        <v>0</v>
      </c>
      <c r="AT50" s="121">
        <f t="shared" si="11"/>
        <v>0</v>
      </c>
      <c r="AU50" s="121">
        <f t="shared" si="12"/>
        <v>0</v>
      </c>
      <c r="AV50" s="121">
        <f t="shared" si="13"/>
        <v>0</v>
      </c>
      <c r="AW50" s="121">
        <f t="shared" si="14"/>
        <v>0</v>
      </c>
      <c r="AX50" s="121">
        <f t="shared" si="15"/>
        <v>0</v>
      </c>
      <c r="AY50" s="121">
        <f t="shared" si="16"/>
        <v>0</v>
      </c>
      <c r="AZ50" s="121">
        <f t="shared" si="17"/>
        <v>0</v>
      </c>
      <c r="BA50" s="121">
        <f t="shared" si="18"/>
        <v>0</v>
      </c>
      <c r="BB50" s="121">
        <f t="shared" si="19"/>
        <v>0</v>
      </c>
      <c r="BC50" s="121">
        <f t="shared" si="20"/>
        <v>0</v>
      </c>
      <c r="BD50" s="121">
        <f t="shared" si="21"/>
        <v>0</v>
      </c>
      <c r="BE50" s="121">
        <f t="shared" si="22"/>
        <v>0</v>
      </c>
      <c r="BF50" s="121">
        <f t="shared" si="23"/>
        <v>0</v>
      </c>
      <c r="BG50" s="121">
        <f t="shared" si="24"/>
        <v>0</v>
      </c>
      <c r="BH50" s="121" t="str">
        <f t="shared" si="40"/>
        <v>0</v>
      </c>
      <c r="BI50" s="121" t="str">
        <f t="shared" si="41"/>
        <v>0</v>
      </c>
      <c r="BJ50" s="121" t="str">
        <f t="shared" si="42"/>
        <v>0</v>
      </c>
      <c r="BK50" s="121" t="str">
        <f t="shared" si="43"/>
        <v>0</v>
      </c>
      <c r="BL50" s="121" t="str">
        <f t="shared" si="44"/>
        <v>0</v>
      </c>
      <c r="BM50" s="121" t="str">
        <f t="shared" si="45"/>
        <v>0</v>
      </c>
      <c r="BN50" s="121" t="str">
        <f t="shared" si="46"/>
        <v>0</v>
      </c>
      <c r="BO50" s="121" t="str">
        <f t="shared" si="47"/>
        <v>0</v>
      </c>
      <c r="BP50" s="121" t="str">
        <f t="shared" si="48"/>
        <v>0</v>
      </c>
      <c r="BQ50" s="121" t="str">
        <f t="shared" si="49"/>
        <v>0</v>
      </c>
      <c r="BR50" s="121" t="str">
        <f t="shared" si="50"/>
        <v>0</v>
      </c>
      <c r="BS50" s="121" t="str">
        <f t="shared" si="51"/>
        <v>0</v>
      </c>
      <c r="BT50" s="121" t="str">
        <f t="shared" si="52"/>
        <v>0</v>
      </c>
      <c r="BU50" s="121" t="str">
        <f t="shared" si="53"/>
        <v>0</v>
      </c>
      <c r="BV50" s="121" t="str">
        <f t="shared" si="54"/>
        <v>0</v>
      </c>
    </row>
    <row r="51" spans="1:74" ht="20.100000000000001" customHeight="1" thickBot="1" x14ac:dyDescent="0.35">
      <c r="A51" s="57"/>
      <c r="B51" s="90" t="s">
        <v>66</v>
      </c>
      <c r="C51" s="90">
        <v>0.39374999999999999</v>
      </c>
      <c r="D51" s="100" t="s">
        <v>178</v>
      </c>
      <c r="E51" s="100" t="s">
        <v>209</v>
      </c>
      <c r="F51" s="100" t="s">
        <v>240</v>
      </c>
      <c r="G51" s="100" t="s">
        <v>271</v>
      </c>
      <c r="H51" s="101" t="s">
        <v>302</v>
      </c>
      <c r="I51" s="102">
        <v>95</v>
      </c>
      <c r="J51" s="102">
        <f>$I51*'Campaign Total'!$F$46</f>
        <v>90.25</v>
      </c>
      <c r="K51" s="128">
        <f>SUM(AS51:BG51)</f>
        <v>0</v>
      </c>
      <c r="L51" s="13">
        <f>SUM(BH51:BV51)</f>
        <v>0</v>
      </c>
      <c r="N51" s="80"/>
      <c r="O51" s="81"/>
      <c r="P51" s="81"/>
      <c r="Q51" s="81"/>
      <c r="R51" s="81"/>
      <c r="S51" s="81"/>
      <c r="T51" s="80"/>
      <c r="U51" s="80"/>
      <c r="V51" s="81"/>
      <c r="W51" s="81"/>
      <c r="X51" s="81"/>
      <c r="Y51" s="81"/>
      <c r="Z51" s="81"/>
      <c r="AA51" s="80"/>
      <c r="AB51" s="80"/>
      <c r="AC51" s="81"/>
      <c r="AD51" s="81"/>
      <c r="AE51" s="81"/>
      <c r="AF51" s="81"/>
      <c r="AG51" s="81"/>
      <c r="AH51" s="80"/>
      <c r="AI51" s="80"/>
      <c r="AJ51" s="81"/>
      <c r="AK51" s="81"/>
      <c r="AL51" s="81"/>
      <c r="AM51" s="81"/>
      <c r="AN51" s="81"/>
      <c r="AO51" s="80"/>
      <c r="AP51" s="80"/>
      <c r="AQ51" s="81"/>
      <c r="AR51" s="137"/>
      <c r="AS51" s="121">
        <f t="shared" si="10"/>
        <v>0</v>
      </c>
      <c r="AT51" s="121">
        <f t="shared" si="11"/>
        <v>0</v>
      </c>
      <c r="AU51" s="121">
        <f t="shared" si="12"/>
        <v>0</v>
      </c>
      <c r="AV51" s="121">
        <f t="shared" si="13"/>
        <v>0</v>
      </c>
      <c r="AW51" s="121">
        <f t="shared" si="14"/>
        <v>0</v>
      </c>
      <c r="AX51" s="121">
        <f t="shared" si="15"/>
        <v>0</v>
      </c>
      <c r="AY51" s="121">
        <f t="shared" si="16"/>
        <v>0</v>
      </c>
      <c r="AZ51" s="121">
        <f t="shared" si="17"/>
        <v>0</v>
      </c>
      <c r="BA51" s="121">
        <f t="shared" si="18"/>
        <v>0</v>
      </c>
      <c r="BB51" s="121">
        <f t="shared" si="19"/>
        <v>0</v>
      </c>
      <c r="BC51" s="121">
        <f t="shared" si="20"/>
        <v>0</v>
      </c>
      <c r="BD51" s="121">
        <f t="shared" si="21"/>
        <v>0</v>
      </c>
      <c r="BE51" s="121">
        <f t="shared" si="22"/>
        <v>0</v>
      </c>
      <c r="BF51" s="121">
        <f t="shared" si="23"/>
        <v>0</v>
      </c>
      <c r="BG51" s="121">
        <f t="shared" si="24"/>
        <v>0</v>
      </c>
      <c r="BH51" s="121" t="str">
        <f>IF(AS51&gt;0,($J51*AS51*$F$14),"0")</f>
        <v>0</v>
      </c>
      <c r="BI51" s="121" t="str">
        <f>IF(AT51&gt;0,($J51*AT51*$F$15),"0")</f>
        <v>0</v>
      </c>
      <c r="BJ51" s="121" t="str">
        <f>IF(AU51&gt;0,($J51*AU51*$F$16),"0")</f>
        <v>0</v>
      </c>
      <c r="BK51" s="121" t="str">
        <f>IF(AV51&gt;0,($J51*AV51*$F$17),"0")</f>
        <v>0</v>
      </c>
      <c r="BL51" s="121" t="str">
        <f>IF(AW51&gt;0,($J51*AW51*$F$17),"0")</f>
        <v>0</v>
      </c>
      <c r="BM51" s="121" t="str">
        <f>IF(AX51&gt;0,($J51*AX51*$F$19),"0")</f>
        <v>0</v>
      </c>
      <c r="BN51" s="121" t="str">
        <f>IF(AY51&gt;0,($J51*AY51*$F$20),"0")</f>
        <v>0</v>
      </c>
      <c r="BO51" s="121" t="str">
        <f>IF(AZ51&gt;0,($J51*AZ51*$F$21),"0")</f>
        <v>0</v>
      </c>
      <c r="BP51" s="121" t="str">
        <f>IF(BA51&gt;0,($J51*BA51*$F$22),"0")</f>
        <v>0</v>
      </c>
      <c r="BQ51" s="121" t="str">
        <f>IF(BB51&gt;0,($J51*BB51*$F$23),"0")</f>
        <v>0</v>
      </c>
      <c r="BR51" s="121" t="str">
        <f>IF(BC51&gt;0,($J51*BC51*$F$24),"0")</f>
        <v>0</v>
      </c>
      <c r="BS51" s="121" t="str">
        <f>IF(BD51&gt;0,($J51*BD51*$F$25),"0")</f>
        <v>0</v>
      </c>
      <c r="BT51" s="121" t="str">
        <f>IF(BE51&gt;0,($J51*BE51*$F$26),"0")</f>
        <v>0</v>
      </c>
      <c r="BU51" s="121" t="str">
        <f>IF(BF51&gt;0,($J51*BF51*$F$27),"0")</f>
        <v>0</v>
      </c>
      <c r="BV51" s="121" t="str">
        <f>IF(BG51&gt;0,($J51*BG51*$F$28),"0")</f>
        <v>0</v>
      </c>
    </row>
    <row r="52" spans="1:74" ht="20.100000000000001" customHeight="1" thickBot="1" x14ac:dyDescent="0.35">
      <c r="A52" s="57"/>
      <c r="B52" s="87" t="s">
        <v>65</v>
      </c>
      <c r="C52" s="87">
        <v>0.39583333333333331</v>
      </c>
      <c r="D52" s="189" t="s">
        <v>109</v>
      </c>
      <c r="E52" s="190"/>
      <c r="F52" s="190"/>
      <c r="G52" s="190"/>
      <c r="H52" s="191"/>
      <c r="I52" s="103"/>
      <c r="J52" s="103"/>
      <c r="K52" s="128"/>
      <c r="L52" s="13"/>
      <c r="N52" s="80"/>
      <c r="O52" s="79"/>
      <c r="P52" s="79"/>
      <c r="Q52" s="79"/>
      <c r="R52" s="79"/>
      <c r="S52" s="79"/>
      <c r="T52" s="80"/>
      <c r="U52" s="80"/>
      <c r="V52" s="79"/>
      <c r="W52" s="79"/>
      <c r="X52" s="79"/>
      <c r="Y52" s="79"/>
      <c r="Z52" s="79"/>
      <c r="AA52" s="80"/>
      <c r="AB52" s="80"/>
      <c r="AC52" s="79"/>
      <c r="AD52" s="79"/>
      <c r="AE52" s="79"/>
      <c r="AF52" s="79"/>
      <c r="AG52" s="79"/>
      <c r="AH52" s="80"/>
      <c r="AI52" s="80"/>
      <c r="AJ52" s="79"/>
      <c r="AK52" s="79"/>
      <c r="AL52" s="79"/>
      <c r="AM52" s="79"/>
      <c r="AN52" s="79"/>
      <c r="AO52" s="80"/>
      <c r="AP52" s="80"/>
      <c r="AQ52" s="79"/>
      <c r="AR52" s="137"/>
      <c r="AS52" s="121">
        <f t="shared" si="10"/>
        <v>0</v>
      </c>
      <c r="AT52" s="121">
        <f t="shared" si="11"/>
        <v>0</v>
      </c>
      <c r="AU52" s="121">
        <f t="shared" si="12"/>
        <v>0</v>
      </c>
      <c r="AV52" s="121">
        <f t="shared" si="13"/>
        <v>0</v>
      </c>
      <c r="AW52" s="121">
        <f t="shared" si="14"/>
        <v>0</v>
      </c>
      <c r="AX52" s="121">
        <f t="shared" si="15"/>
        <v>0</v>
      </c>
      <c r="AY52" s="121">
        <f t="shared" si="16"/>
        <v>0</v>
      </c>
      <c r="AZ52" s="121">
        <f t="shared" si="17"/>
        <v>0</v>
      </c>
      <c r="BA52" s="121">
        <f t="shared" si="18"/>
        <v>0</v>
      </c>
      <c r="BB52" s="121">
        <f t="shared" si="19"/>
        <v>0</v>
      </c>
      <c r="BC52" s="121">
        <f t="shared" si="20"/>
        <v>0</v>
      </c>
      <c r="BD52" s="121">
        <f t="shared" si="21"/>
        <v>0</v>
      </c>
      <c r="BE52" s="121">
        <f t="shared" si="22"/>
        <v>0</v>
      </c>
      <c r="BF52" s="121">
        <f t="shared" si="23"/>
        <v>0</v>
      </c>
      <c r="BG52" s="121">
        <f t="shared" si="24"/>
        <v>0</v>
      </c>
      <c r="BH52" s="121" t="str">
        <f t="shared" si="40"/>
        <v>0</v>
      </c>
      <c r="BI52" s="121" t="str">
        <f t="shared" si="41"/>
        <v>0</v>
      </c>
      <c r="BJ52" s="121" t="str">
        <f t="shared" si="42"/>
        <v>0</v>
      </c>
      <c r="BK52" s="121" t="str">
        <f t="shared" si="43"/>
        <v>0</v>
      </c>
      <c r="BL52" s="121" t="str">
        <f t="shared" si="44"/>
        <v>0</v>
      </c>
      <c r="BM52" s="121" t="str">
        <f t="shared" si="45"/>
        <v>0</v>
      </c>
      <c r="BN52" s="121" t="str">
        <f t="shared" si="46"/>
        <v>0</v>
      </c>
      <c r="BO52" s="121" t="str">
        <f t="shared" si="47"/>
        <v>0</v>
      </c>
      <c r="BP52" s="121" t="str">
        <f t="shared" si="48"/>
        <v>0</v>
      </c>
      <c r="BQ52" s="121" t="str">
        <f t="shared" si="49"/>
        <v>0</v>
      </c>
      <c r="BR52" s="121" t="str">
        <f t="shared" si="50"/>
        <v>0</v>
      </c>
      <c r="BS52" s="121" t="str">
        <f t="shared" si="51"/>
        <v>0</v>
      </c>
      <c r="BT52" s="121" t="str">
        <f t="shared" si="52"/>
        <v>0</v>
      </c>
      <c r="BU52" s="121" t="str">
        <f t="shared" si="53"/>
        <v>0</v>
      </c>
      <c r="BV52" s="121" t="str">
        <f t="shared" si="54"/>
        <v>0</v>
      </c>
    </row>
    <row r="53" spans="1:74" ht="20.100000000000001" customHeight="1" thickBot="1" x14ac:dyDescent="0.35">
      <c r="A53" s="58"/>
      <c r="B53" s="90" t="s">
        <v>66</v>
      </c>
      <c r="C53" s="90">
        <v>0.40972222222222227</v>
      </c>
      <c r="D53" s="100" t="s">
        <v>179</v>
      </c>
      <c r="E53" s="100" t="s">
        <v>210</v>
      </c>
      <c r="F53" s="100" t="s">
        <v>241</v>
      </c>
      <c r="G53" s="100" t="s">
        <v>272</v>
      </c>
      <c r="H53" s="101" t="s">
        <v>303</v>
      </c>
      <c r="I53" s="102">
        <v>118</v>
      </c>
      <c r="J53" s="102">
        <f>$I53*'Campaign Total'!$F$46</f>
        <v>112.1</v>
      </c>
      <c r="K53" s="128">
        <f t="shared" si="70"/>
        <v>0</v>
      </c>
      <c r="L53" s="13">
        <f t="shared" si="71"/>
        <v>0</v>
      </c>
      <c r="N53" s="80"/>
      <c r="O53" s="81"/>
      <c r="P53" s="81"/>
      <c r="Q53" s="81"/>
      <c r="R53" s="81"/>
      <c r="S53" s="81"/>
      <c r="T53" s="80"/>
      <c r="U53" s="80"/>
      <c r="V53" s="81"/>
      <c r="W53" s="81"/>
      <c r="X53" s="81"/>
      <c r="Y53" s="81"/>
      <c r="Z53" s="81"/>
      <c r="AA53" s="80"/>
      <c r="AB53" s="80"/>
      <c r="AC53" s="81"/>
      <c r="AD53" s="81"/>
      <c r="AE53" s="81"/>
      <c r="AF53" s="81"/>
      <c r="AG53" s="81"/>
      <c r="AH53" s="80"/>
      <c r="AI53" s="80"/>
      <c r="AJ53" s="81"/>
      <c r="AK53" s="81"/>
      <c r="AL53" s="81"/>
      <c r="AM53" s="81"/>
      <c r="AN53" s="81"/>
      <c r="AO53" s="80"/>
      <c r="AP53" s="80"/>
      <c r="AQ53" s="81"/>
      <c r="AR53" s="137"/>
      <c r="AS53" s="121">
        <f t="shared" si="10"/>
        <v>0</v>
      </c>
      <c r="AT53" s="121">
        <f t="shared" si="11"/>
        <v>0</v>
      </c>
      <c r="AU53" s="121">
        <f t="shared" si="12"/>
        <v>0</v>
      </c>
      <c r="AV53" s="121">
        <f t="shared" si="13"/>
        <v>0</v>
      </c>
      <c r="AW53" s="121">
        <f t="shared" si="14"/>
        <v>0</v>
      </c>
      <c r="AX53" s="121">
        <f t="shared" si="15"/>
        <v>0</v>
      </c>
      <c r="AY53" s="121">
        <f t="shared" si="16"/>
        <v>0</v>
      </c>
      <c r="AZ53" s="121">
        <f t="shared" si="17"/>
        <v>0</v>
      </c>
      <c r="BA53" s="121">
        <f t="shared" si="18"/>
        <v>0</v>
      </c>
      <c r="BB53" s="121">
        <f t="shared" si="19"/>
        <v>0</v>
      </c>
      <c r="BC53" s="121">
        <f t="shared" si="20"/>
        <v>0</v>
      </c>
      <c r="BD53" s="121">
        <f t="shared" si="21"/>
        <v>0</v>
      </c>
      <c r="BE53" s="121">
        <f t="shared" si="22"/>
        <v>0</v>
      </c>
      <c r="BF53" s="121">
        <f t="shared" si="23"/>
        <v>0</v>
      </c>
      <c r="BG53" s="121">
        <f t="shared" si="24"/>
        <v>0</v>
      </c>
      <c r="BH53" s="121" t="str">
        <f t="shared" si="40"/>
        <v>0</v>
      </c>
      <c r="BI53" s="121" t="str">
        <f t="shared" si="41"/>
        <v>0</v>
      </c>
      <c r="BJ53" s="121" t="str">
        <f t="shared" si="42"/>
        <v>0</v>
      </c>
      <c r="BK53" s="121" t="str">
        <f t="shared" si="43"/>
        <v>0</v>
      </c>
      <c r="BL53" s="121" t="str">
        <f t="shared" si="44"/>
        <v>0</v>
      </c>
      <c r="BM53" s="121" t="str">
        <f t="shared" si="45"/>
        <v>0</v>
      </c>
      <c r="BN53" s="121" t="str">
        <f t="shared" si="46"/>
        <v>0</v>
      </c>
      <c r="BO53" s="121" t="str">
        <f t="shared" si="47"/>
        <v>0</v>
      </c>
      <c r="BP53" s="121" t="str">
        <f t="shared" si="48"/>
        <v>0</v>
      </c>
      <c r="BQ53" s="121" t="str">
        <f t="shared" si="49"/>
        <v>0</v>
      </c>
      <c r="BR53" s="121" t="str">
        <f t="shared" si="50"/>
        <v>0</v>
      </c>
      <c r="BS53" s="121" t="str">
        <f t="shared" si="51"/>
        <v>0</v>
      </c>
      <c r="BT53" s="121" t="str">
        <f t="shared" si="52"/>
        <v>0</v>
      </c>
      <c r="BU53" s="121" t="str">
        <f t="shared" si="53"/>
        <v>0</v>
      </c>
      <c r="BV53" s="121" t="str">
        <f t="shared" si="54"/>
        <v>0</v>
      </c>
    </row>
    <row r="54" spans="1:74" ht="20.100000000000001" customHeight="1" thickBot="1" x14ac:dyDescent="0.35">
      <c r="A54" s="57"/>
      <c r="B54" s="87" t="s">
        <v>65</v>
      </c>
      <c r="C54" s="87">
        <v>0.41319444444444442</v>
      </c>
      <c r="D54" s="189" t="s">
        <v>109</v>
      </c>
      <c r="E54" s="190"/>
      <c r="F54" s="190"/>
      <c r="G54" s="190"/>
      <c r="H54" s="191"/>
      <c r="I54" s="103"/>
      <c r="J54" s="103"/>
      <c r="K54" s="128"/>
      <c r="L54" s="13"/>
      <c r="N54" s="80"/>
      <c r="O54" s="79"/>
      <c r="P54" s="79"/>
      <c r="Q54" s="79"/>
      <c r="R54" s="79"/>
      <c r="S54" s="79"/>
      <c r="T54" s="80"/>
      <c r="U54" s="80"/>
      <c r="V54" s="79"/>
      <c r="W54" s="79"/>
      <c r="X54" s="79"/>
      <c r="Y54" s="79"/>
      <c r="Z54" s="79"/>
      <c r="AA54" s="80"/>
      <c r="AB54" s="80"/>
      <c r="AC54" s="79"/>
      <c r="AD54" s="79"/>
      <c r="AE54" s="79"/>
      <c r="AF54" s="79"/>
      <c r="AG54" s="79"/>
      <c r="AH54" s="80"/>
      <c r="AI54" s="80"/>
      <c r="AJ54" s="79"/>
      <c r="AK54" s="79"/>
      <c r="AL54" s="79"/>
      <c r="AM54" s="79"/>
      <c r="AN54" s="79"/>
      <c r="AO54" s="80"/>
      <c r="AP54" s="80"/>
      <c r="AQ54" s="79"/>
      <c r="AR54" s="137"/>
      <c r="AS54" s="121">
        <f t="shared" si="10"/>
        <v>0</v>
      </c>
      <c r="AT54" s="121">
        <f t="shared" si="11"/>
        <v>0</v>
      </c>
      <c r="AU54" s="121">
        <f t="shared" si="12"/>
        <v>0</v>
      </c>
      <c r="AV54" s="121">
        <f t="shared" si="13"/>
        <v>0</v>
      </c>
      <c r="AW54" s="121">
        <f t="shared" si="14"/>
        <v>0</v>
      </c>
      <c r="AX54" s="121">
        <f t="shared" si="15"/>
        <v>0</v>
      </c>
      <c r="AY54" s="121">
        <f t="shared" si="16"/>
        <v>0</v>
      </c>
      <c r="AZ54" s="121">
        <f t="shared" si="17"/>
        <v>0</v>
      </c>
      <c r="BA54" s="121">
        <f t="shared" si="18"/>
        <v>0</v>
      </c>
      <c r="BB54" s="121">
        <f t="shared" si="19"/>
        <v>0</v>
      </c>
      <c r="BC54" s="121">
        <f t="shared" si="20"/>
        <v>0</v>
      </c>
      <c r="BD54" s="121">
        <f t="shared" si="21"/>
        <v>0</v>
      </c>
      <c r="BE54" s="121">
        <f t="shared" si="22"/>
        <v>0</v>
      </c>
      <c r="BF54" s="121">
        <f t="shared" si="23"/>
        <v>0</v>
      </c>
      <c r="BG54" s="121">
        <f t="shared" si="24"/>
        <v>0</v>
      </c>
      <c r="BH54" s="121" t="str">
        <f t="shared" si="40"/>
        <v>0</v>
      </c>
      <c r="BI54" s="121" t="str">
        <f t="shared" si="41"/>
        <v>0</v>
      </c>
      <c r="BJ54" s="121" t="str">
        <f t="shared" si="42"/>
        <v>0</v>
      </c>
      <c r="BK54" s="121" t="str">
        <f t="shared" si="43"/>
        <v>0</v>
      </c>
      <c r="BL54" s="121" t="str">
        <f t="shared" si="44"/>
        <v>0</v>
      </c>
      <c r="BM54" s="121" t="str">
        <f t="shared" si="45"/>
        <v>0</v>
      </c>
      <c r="BN54" s="121" t="str">
        <f t="shared" si="46"/>
        <v>0</v>
      </c>
      <c r="BO54" s="121" t="str">
        <f t="shared" si="47"/>
        <v>0</v>
      </c>
      <c r="BP54" s="121" t="str">
        <f t="shared" si="48"/>
        <v>0</v>
      </c>
      <c r="BQ54" s="121" t="str">
        <f t="shared" si="49"/>
        <v>0</v>
      </c>
      <c r="BR54" s="121" t="str">
        <f t="shared" si="50"/>
        <v>0</v>
      </c>
      <c r="BS54" s="121" t="str">
        <f t="shared" si="51"/>
        <v>0</v>
      </c>
      <c r="BT54" s="121" t="str">
        <f t="shared" si="52"/>
        <v>0</v>
      </c>
      <c r="BU54" s="121" t="str">
        <f t="shared" si="53"/>
        <v>0</v>
      </c>
      <c r="BV54" s="121" t="str">
        <f t="shared" si="54"/>
        <v>0</v>
      </c>
    </row>
    <row r="55" spans="1:74" ht="20.100000000000001" customHeight="1" thickBot="1" x14ac:dyDescent="0.35">
      <c r="A55" s="57"/>
      <c r="B55" s="87" t="s">
        <v>65</v>
      </c>
      <c r="C55" s="87">
        <v>0.41666666666666669</v>
      </c>
      <c r="D55" s="189" t="s">
        <v>109</v>
      </c>
      <c r="E55" s="190"/>
      <c r="F55" s="190"/>
      <c r="G55" s="190"/>
      <c r="H55" s="191"/>
      <c r="I55" s="104"/>
      <c r="J55" s="104"/>
      <c r="K55" s="128"/>
      <c r="L55" s="13"/>
      <c r="N55" s="80"/>
      <c r="O55" s="79"/>
      <c r="P55" s="79"/>
      <c r="Q55" s="79"/>
      <c r="R55" s="79"/>
      <c r="S55" s="79"/>
      <c r="T55" s="80"/>
      <c r="U55" s="80"/>
      <c r="V55" s="79"/>
      <c r="W55" s="79"/>
      <c r="X55" s="79"/>
      <c r="Y55" s="79"/>
      <c r="Z55" s="79"/>
      <c r="AA55" s="80"/>
      <c r="AB55" s="80"/>
      <c r="AC55" s="79"/>
      <c r="AD55" s="79"/>
      <c r="AE55" s="79"/>
      <c r="AF55" s="79"/>
      <c r="AG55" s="79"/>
      <c r="AH55" s="80"/>
      <c r="AI55" s="80"/>
      <c r="AJ55" s="79"/>
      <c r="AK55" s="79"/>
      <c r="AL55" s="79"/>
      <c r="AM55" s="79"/>
      <c r="AN55" s="79"/>
      <c r="AO55" s="80"/>
      <c r="AP55" s="80"/>
      <c r="AQ55" s="79"/>
      <c r="AR55" s="137"/>
      <c r="AS55" s="121">
        <f t="shared" si="10"/>
        <v>0</v>
      </c>
      <c r="AT55" s="121">
        <f t="shared" si="11"/>
        <v>0</v>
      </c>
      <c r="AU55" s="121">
        <f t="shared" si="12"/>
        <v>0</v>
      </c>
      <c r="AV55" s="121">
        <f t="shared" si="13"/>
        <v>0</v>
      </c>
      <c r="AW55" s="121">
        <f t="shared" si="14"/>
        <v>0</v>
      </c>
      <c r="AX55" s="121">
        <f t="shared" si="15"/>
        <v>0</v>
      </c>
      <c r="AY55" s="121">
        <f t="shared" si="16"/>
        <v>0</v>
      </c>
      <c r="AZ55" s="121">
        <f t="shared" si="17"/>
        <v>0</v>
      </c>
      <c r="BA55" s="121">
        <f t="shared" si="18"/>
        <v>0</v>
      </c>
      <c r="BB55" s="121">
        <f t="shared" si="19"/>
        <v>0</v>
      </c>
      <c r="BC55" s="121">
        <f t="shared" si="20"/>
        <v>0</v>
      </c>
      <c r="BD55" s="121">
        <f t="shared" si="21"/>
        <v>0</v>
      </c>
      <c r="BE55" s="121">
        <f t="shared" si="22"/>
        <v>0</v>
      </c>
      <c r="BF55" s="121">
        <f t="shared" si="23"/>
        <v>0</v>
      </c>
      <c r="BG55" s="121">
        <f t="shared" si="24"/>
        <v>0</v>
      </c>
      <c r="BH55" s="121" t="str">
        <f t="shared" si="40"/>
        <v>0</v>
      </c>
      <c r="BI55" s="121" t="str">
        <f t="shared" si="41"/>
        <v>0</v>
      </c>
      <c r="BJ55" s="121" t="str">
        <f t="shared" si="42"/>
        <v>0</v>
      </c>
      <c r="BK55" s="121" t="str">
        <f t="shared" si="43"/>
        <v>0</v>
      </c>
      <c r="BL55" s="121" t="str">
        <f t="shared" si="44"/>
        <v>0</v>
      </c>
      <c r="BM55" s="121" t="str">
        <f t="shared" si="45"/>
        <v>0</v>
      </c>
      <c r="BN55" s="121" t="str">
        <f t="shared" si="46"/>
        <v>0</v>
      </c>
      <c r="BO55" s="121" t="str">
        <f t="shared" si="47"/>
        <v>0</v>
      </c>
      <c r="BP55" s="121" t="str">
        <f t="shared" si="48"/>
        <v>0</v>
      </c>
      <c r="BQ55" s="121" t="str">
        <f t="shared" si="49"/>
        <v>0</v>
      </c>
      <c r="BR55" s="121" t="str">
        <f t="shared" si="50"/>
        <v>0</v>
      </c>
      <c r="BS55" s="121" t="str">
        <f t="shared" si="51"/>
        <v>0</v>
      </c>
      <c r="BT55" s="121" t="str">
        <f t="shared" si="52"/>
        <v>0</v>
      </c>
      <c r="BU55" s="121" t="str">
        <f t="shared" si="53"/>
        <v>0</v>
      </c>
      <c r="BV55" s="121" t="str">
        <f t="shared" si="54"/>
        <v>0</v>
      </c>
    </row>
    <row r="56" spans="1:74" ht="20.100000000000001" customHeight="1" thickBot="1" x14ac:dyDescent="0.35">
      <c r="A56" s="57"/>
      <c r="B56" s="90" t="s">
        <v>66</v>
      </c>
      <c r="C56" s="90">
        <v>0.43055555555555558</v>
      </c>
      <c r="D56" s="100" t="s">
        <v>180</v>
      </c>
      <c r="E56" s="100" t="s">
        <v>211</v>
      </c>
      <c r="F56" s="100" t="s">
        <v>242</v>
      </c>
      <c r="G56" s="100" t="s">
        <v>273</v>
      </c>
      <c r="H56" s="101" t="s">
        <v>304</v>
      </c>
      <c r="I56" s="102">
        <v>114</v>
      </c>
      <c r="J56" s="102">
        <f>$I56*'Campaign Total'!$F$46</f>
        <v>108.3</v>
      </c>
      <c r="K56" s="128">
        <f t="shared" si="70"/>
        <v>0</v>
      </c>
      <c r="L56" s="13">
        <f t="shared" si="71"/>
        <v>0</v>
      </c>
      <c r="N56" s="80"/>
      <c r="O56" s="81"/>
      <c r="P56" s="81"/>
      <c r="Q56" s="81"/>
      <c r="R56" s="81"/>
      <c r="S56" s="81"/>
      <c r="T56" s="80"/>
      <c r="U56" s="80"/>
      <c r="V56" s="81"/>
      <c r="W56" s="81"/>
      <c r="X56" s="81"/>
      <c r="Y56" s="81"/>
      <c r="Z56" s="81"/>
      <c r="AA56" s="80"/>
      <c r="AB56" s="80"/>
      <c r="AC56" s="81"/>
      <c r="AD56" s="81"/>
      <c r="AE56" s="81"/>
      <c r="AF56" s="81"/>
      <c r="AG56" s="81"/>
      <c r="AH56" s="80"/>
      <c r="AI56" s="80"/>
      <c r="AJ56" s="81"/>
      <c r="AK56" s="81"/>
      <c r="AL56" s="81"/>
      <c r="AM56" s="81"/>
      <c r="AN56" s="81"/>
      <c r="AO56" s="80"/>
      <c r="AP56" s="80"/>
      <c r="AQ56" s="81"/>
      <c r="AR56" s="137"/>
      <c r="AS56" s="121">
        <f t="shared" si="10"/>
        <v>0</v>
      </c>
      <c r="AT56" s="121">
        <f t="shared" si="11"/>
        <v>0</v>
      </c>
      <c r="AU56" s="121">
        <f t="shared" si="12"/>
        <v>0</v>
      </c>
      <c r="AV56" s="121">
        <f t="shared" si="13"/>
        <v>0</v>
      </c>
      <c r="AW56" s="121">
        <f t="shared" si="14"/>
        <v>0</v>
      </c>
      <c r="AX56" s="121">
        <f t="shared" si="15"/>
        <v>0</v>
      </c>
      <c r="AY56" s="121">
        <f t="shared" si="16"/>
        <v>0</v>
      </c>
      <c r="AZ56" s="121">
        <f t="shared" si="17"/>
        <v>0</v>
      </c>
      <c r="BA56" s="121">
        <f t="shared" si="18"/>
        <v>0</v>
      </c>
      <c r="BB56" s="121">
        <f t="shared" si="19"/>
        <v>0</v>
      </c>
      <c r="BC56" s="121">
        <f t="shared" si="20"/>
        <v>0</v>
      </c>
      <c r="BD56" s="121">
        <f t="shared" si="21"/>
        <v>0</v>
      </c>
      <c r="BE56" s="121">
        <f t="shared" si="22"/>
        <v>0</v>
      </c>
      <c r="BF56" s="121">
        <f t="shared" si="23"/>
        <v>0</v>
      </c>
      <c r="BG56" s="121">
        <f t="shared" si="24"/>
        <v>0</v>
      </c>
      <c r="BH56" s="121" t="str">
        <f t="shared" si="40"/>
        <v>0</v>
      </c>
      <c r="BI56" s="121" t="str">
        <f t="shared" si="41"/>
        <v>0</v>
      </c>
      <c r="BJ56" s="121" t="str">
        <f t="shared" si="42"/>
        <v>0</v>
      </c>
      <c r="BK56" s="121" t="str">
        <f t="shared" si="43"/>
        <v>0</v>
      </c>
      <c r="BL56" s="121" t="str">
        <f t="shared" si="44"/>
        <v>0</v>
      </c>
      <c r="BM56" s="121" t="str">
        <f t="shared" si="45"/>
        <v>0</v>
      </c>
      <c r="BN56" s="121" t="str">
        <f t="shared" si="46"/>
        <v>0</v>
      </c>
      <c r="BO56" s="121" t="str">
        <f t="shared" si="47"/>
        <v>0</v>
      </c>
      <c r="BP56" s="121" t="str">
        <f t="shared" si="48"/>
        <v>0</v>
      </c>
      <c r="BQ56" s="121" t="str">
        <f t="shared" si="49"/>
        <v>0</v>
      </c>
      <c r="BR56" s="121" t="str">
        <f t="shared" si="50"/>
        <v>0</v>
      </c>
      <c r="BS56" s="121" t="str">
        <f t="shared" si="51"/>
        <v>0</v>
      </c>
      <c r="BT56" s="121" t="str">
        <f t="shared" si="52"/>
        <v>0</v>
      </c>
      <c r="BU56" s="121" t="str">
        <f t="shared" si="53"/>
        <v>0</v>
      </c>
      <c r="BV56" s="121" t="str">
        <f t="shared" si="54"/>
        <v>0</v>
      </c>
    </row>
    <row r="57" spans="1:74" ht="20.100000000000001" customHeight="1" thickBot="1" x14ac:dyDescent="0.35">
      <c r="A57" s="57"/>
      <c r="B57" s="87" t="s">
        <v>65</v>
      </c>
      <c r="C57" s="87">
        <v>0.43402777777777773</v>
      </c>
      <c r="D57" s="189" t="s">
        <v>109</v>
      </c>
      <c r="E57" s="190"/>
      <c r="F57" s="190"/>
      <c r="G57" s="190"/>
      <c r="H57" s="191"/>
      <c r="I57" s="104"/>
      <c r="J57" s="104"/>
      <c r="K57" s="128"/>
      <c r="L57" s="13"/>
      <c r="N57" s="80"/>
      <c r="O57" s="79"/>
      <c r="P57" s="79"/>
      <c r="Q57" s="79"/>
      <c r="R57" s="79"/>
      <c r="S57" s="79"/>
      <c r="T57" s="80"/>
      <c r="U57" s="80"/>
      <c r="V57" s="79"/>
      <c r="W57" s="79"/>
      <c r="X57" s="79"/>
      <c r="Y57" s="79"/>
      <c r="Z57" s="79"/>
      <c r="AA57" s="80"/>
      <c r="AB57" s="80"/>
      <c r="AC57" s="79"/>
      <c r="AD57" s="79"/>
      <c r="AE57" s="79"/>
      <c r="AF57" s="79"/>
      <c r="AG57" s="79"/>
      <c r="AH57" s="80"/>
      <c r="AI57" s="80"/>
      <c r="AJ57" s="79"/>
      <c r="AK57" s="79"/>
      <c r="AL57" s="79"/>
      <c r="AM57" s="79"/>
      <c r="AN57" s="79"/>
      <c r="AO57" s="80"/>
      <c r="AP57" s="80"/>
      <c r="AQ57" s="79"/>
      <c r="AR57" s="137"/>
      <c r="AS57" s="121">
        <f t="shared" si="10"/>
        <v>0</v>
      </c>
      <c r="AT57" s="121">
        <f t="shared" si="11"/>
        <v>0</v>
      </c>
      <c r="AU57" s="121">
        <f t="shared" si="12"/>
        <v>0</v>
      </c>
      <c r="AV57" s="121">
        <f t="shared" si="13"/>
        <v>0</v>
      </c>
      <c r="AW57" s="121">
        <f t="shared" si="14"/>
        <v>0</v>
      </c>
      <c r="AX57" s="121">
        <f t="shared" si="15"/>
        <v>0</v>
      </c>
      <c r="AY57" s="121">
        <f t="shared" si="16"/>
        <v>0</v>
      </c>
      <c r="AZ57" s="121">
        <f t="shared" si="17"/>
        <v>0</v>
      </c>
      <c r="BA57" s="121">
        <f t="shared" si="18"/>
        <v>0</v>
      </c>
      <c r="BB57" s="121">
        <f t="shared" si="19"/>
        <v>0</v>
      </c>
      <c r="BC57" s="121">
        <f t="shared" si="20"/>
        <v>0</v>
      </c>
      <c r="BD57" s="121">
        <f t="shared" si="21"/>
        <v>0</v>
      </c>
      <c r="BE57" s="121">
        <f t="shared" si="22"/>
        <v>0</v>
      </c>
      <c r="BF57" s="121">
        <f t="shared" si="23"/>
        <v>0</v>
      </c>
      <c r="BG57" s="121">
        <f t="shared" si="24"/>
        <v>0</v>
      </c>
      <c r="BH57" s="121" t="str">
        <f t="shared" si="40"/>
        <v>0</v>
      </c>
      <c r="BI57" s="121" t="str">
        <f t="shared" si="41"/>
        <v>0</v>
      </c>
      <c r="BJ57" s="121" t="str">
        <f t="shared" si="42"/>
        <v>0</v>
      </c>
      <c r="BK57" s="121" t="str">
        <f t="shared" si="43"/>
        <v>0</v>
      </c>
      <c r="BL57" s="121" t="str">
        <f t="shared" si="44"/>
        <v>0</v>
      </c>
      <c r="BM57" s="121" t="str">
        <f t="shared" si="45"/>
        <v>0</v>
      </c>
      <c r="BN57" s="121" t="str">
        <f t="shared" si="46"/>
        <v>0</v>
      </c>
      <c r="BO57" s="121" t="str">
        <f t="shared" si="47"/>
        <v>0</v>
      </c>
      <c r="BP57" s="121" t="str">
        <f t="shared" si="48"/>
        <v>0</v>
      </c>
      <c r="BQ57" s="121" t="str">
        <f t="shared" si="49"/>
        <v>0</v>
      </c>
      <c r="BR57" s="121" t="str">
        <f t="shared" si="50"/>
        <v>0</v>
      </c>
      <c r="BS57" s="121" t="str">
        <f t="shared" si="51"/>
        <v>0</v>
      </c>
      <c r="BT57" s="121" t="str">
        <f t="shared" si="52"/>
        <v>0</v>
      </c>
      <c r="BU57" s="121" t="str">
        <f t="shared" si="53"/>
        <v>0</v>
      </c>
      <c r="BV57" s="121" t="str">
        <f t="shared" si="54"/>
        <v>0</v>
      </c>
    </row>
    <row r="58" spans="1:74" ht="20.100000000000001" customHeight="1" thickBot="1" x14ac:dyDescent="0.35">
      <c r="A58" s="57"/>
      <c r="B58" s="105" t="s">
        <v>65</v>
      </c>
      <c r="C58" s="105">
        <v>0.4375</v>
      </c>
      <c r="D58" s="183" t="s">
        <v>86</v>
      </c>
      <c r="E58" s="184"/>
      <c r="F58" s="184"/>
      <c r="G58" s="184"/>
      <c r="H58" s="184"/>
      <c r="I58" s="106"/>
      <c r="J58" s="106"/>
      <c r="K58" s="128"/>
      <c r="L58" s="13"/>
      <c r="N58" s="80"/>
      <c r="O58" s="79"/>
      <c r="P58" s="79"/>
      <c r="Q58" s="79"/>
      <c r="R58" s="79"/>
      <c r="S58" s="79"/>
      <c r="T58" s="80"/>
      <c r="U58" s="80"/>
      <c r="V58" s="79"/>
      <c r="W58" s="79"/>
      <c r="X58" s="79"/>
      <c r="Y58" s="79"/>
      <c r="Z58" s="79"/>
      <c r="AA58" s="80"/>
      <c r="AB58" s="80"/>
      <c r="AC58" s="79"/>
      <c r="AD58" s="79"/>
      <c r="AE58" s="79"/>
      <c r="AF58" s="79"/>
      <c r="AG58" s="79"/>
      <c r="AH58" s="80"/>
      <c r="AI58" s="80"/>
      <c r="AJ58" s="79"/>
      <c r="AK58" s="79"/>
      <c r="AL58" s="79"/>
      <c r="AM58" s="79"/>
      <c r="AN58" s="79"/>
      <c r="AO58" s="80"/>
      <c r="AP58" s="80"/>
      <c r="AQ58" s="79"/>
      <c r="AR58" s="137"/>
      <c r="AS58" s="121">
        <f t="shared" si="10"/>
        <v>0</v>
      </c>
      <c r="AT58" s="121">
        <f t="shared" si="11"/>
        <v>0</v>
      </c>
      <c r="AU58" s="121">
        <f t="shared" si="12"/>
        <v>0</v>
      </c>
      <c r="AV58" s="121">
        <f t="shared" si="13"/>
        <v>0</v>
      </c>
      <c r="AW58" s="121">
        <f t="shared" si="14"/>
        <v>0</v>
      </c>
      <c r="AX58" s="121">
        <f t="shared" si="15"/>
        <v>0</v>
      </c>
      <c r="AY58" s="121">
        <f t="shared" si="16"/>
        <v>0</v>
      </c>
      <c r="AZ58" s="121">
        <f t="shared" si="17"/>
        <v>0</v>
      </c>
      <c r="BA58" s="121">
        <f t="shared" si="18"/>
        <v>0</v>
      </c>
      <c r="BB58" s="121">
        <f t="shared" si="19"/>
        <v>0</v>
      </c>
      <c r="BC58" s="121">
        <f t="shared" si="20"/>
        <v>0</v>
      </c>
      <c r="BD58" s="121">
        <f t="shared" si="21"/>
        <v>0</v>
      </c>
      <c r="BE58" s="121">
        <f t="shared" si="22"/>
        <v>0</v>
      </c>
      <c r="BF58" s="121">
        <f t="shared" si="23"/>
        <v>0</v>
      </c>
      <c r="BG58" s="121">
        <f t="shared" si="24"/>
        <v>0</v>
      </c>
      <c r="BH58" s="121" t="str">
        <f t="shared" si="40"/>
        <v>0</v>
      </c>
      <c r="BI58" s="121" t="str">
        <f t="shared" si="41"/>
        <v>0</v>
      </c>
      <c r="BJ58" s="121" t="str">
        <f t="shared" si="42"/>
        <v>0</v>
      </c>
      <c r="BK58" s="121" t="str">
        <f t="shared" si="43"/>
        <v>0</v>
      </c>
      <c r="BL58" s="121" t="str">
        <f t="shared" si="44"/>
        <v>0</v>
      </c>
      <c r="BM58" s="121" t="str">
        <f t="shared" si="45"/>
        <v>0</v>
      </c>
      <c r="BN58" s="121" t="str">
        <f t="shared" si="46"/>
        <v>0</v>
      </c>
      <c r="BO58" s="121" t="str">
        <f t="shared" si="47"/>
        <v>0</v>
      </c>
      <c r="BP58" s="121" t="str">
        <f t="shared" si="48"/>
        <v>0</v>
      </c>
      <c r="BQ58" s="121" t="str">
        <f t="shared" si="49"/>
        <v>0</v>
      </c>
      <c r="BR58" s="121" t="str">
        <f t="shared" si="50"/>
        <v>0</v>
      </c>
      <c r="BS58" s="121" t="str">
        <f t="shared" si="51"/>
        <v>0</v>
      </c>
      <c r="BT58" s="121" t="str">
        <f t="shared" si="52"/>
        <v>0</v>
      </c>
      <c r="BU58" s="121" t="str">
        <f t="shared" si="53"/>
        <v>0</v>
      </c>
      <c r="BV58" s="121" t="str">
        <f t="shared" si="54"/>
        <v>0</v>
      </c>
    </row>
    <row r="59" spans="1:74" ht="20.100000000000001" customHeight="1" thickBot="1" x14ac:dyDescent="0.35">
      <c r="A59" s="57"/>
      <c r="B59" s="90" t="s">
        <v>66</v>
      </c>
      <c r="C59" s="90">
        <v>0.4513888888888889</v>
      </c>
      <c r="D59" s="100" t="s">
        <v>181</v>
      </c>
      <c r="E59" s="100" t="s">
        <v>212</v>
      </c>
      <c r="F59" s="100" t="s">
        <v>243</v>
      </c>
      <c r="G59" s="100" t="s">
        <v>274</v>
      </c>
      <c r="H59" s="101" t="s">
        <v>305</v>
      </c>
      <c r="I59" s="102">
        <v>87</v>
      </c>
      <c r="J59" s="102">
        <f>$I59*'Campaign Total'!$F$46</f>
        <v>82.649999999999991</v>
      </c>
      <c r="K59" s="128">
        <f t="shared" si="70"/>
        <v>0</v>
      </c>
      <c r="L59" s="13">
        <f t="shared" si="71"/>
        <v>0</v>
      </c>
      <c r="N59" s="80"/>
      <c r="O59" s="81"/>
      <c r="P59" s="81"/>
      <c r="Q59" s="81"/>
      <c r="R59" s="81"/>
      <c r="S59" s="81"/>
      <c r="T59" s="80"/>
      <c r="U59" s="80"/>
      <c r="V59" s="81"/>
      <c r="W59" s="81"/>
      <c r="X59" s="81"/>
      <c r="Y59" s="81"/>
      <c r="Z59" s="81"/>
      <c r="AA59" s="80"/>
      <c r="AB59" s="80"/>
      <c r="AC59" s="81"/>
      <c r="AD59" s="81"/>
      <c r="AE59" s="81"/>
      <c r="AF59" s="81"/>
      <c r="AG59" s="81"/>
      <c r="AH59" s="80"/>
      <c r="AI59" s="80"/>
      <c r="AJ59" s="81"/>
      <c r="AK59" s="81"/>
      <c r="AL59" s="81"/>
      <c r="AM59" s="81"/>
      <c r="AN59" s="81"/>
      <c r="AO59" s="80"/>
      <c r="AP59" s="80"/>
      <c r="AQ59" s="81"/>
      <c r="AR59" s="137"/>
      <c r="AS59" s="121">
        <f t="shared" si="10"/>
        <v>0</v>
      </c>
      <c r="AT59" s="121">
        <f t="shared" si="11"/>
        <v>0</v>
      </c>
      <c r="AU59" s="121">
        <f t="shared" si="12"/>
        <v>0</v>
      </c>
      <c r="AV59" s="121">
        <f t="shared" si="13"/>
        <v>0</v>
      </c>
      <c r="AW59" s="121">
        <f t="shared" si="14"/>
        <v>0</v>
      </c>
      <c r="AX59" s="121">
        <f t="shared" si="15"/>
        <v>0</v>
      </c>
      <c r="AY59" s="121">
        <f t="shared" si="16"/>
        <v>0</v>
      </c>
      <c r="AZ59" s="121">
        <f t="shared" si="17"/>
        <v>0</v>
      </c>
      <c r="BA59" s="121">
        <f t="shared" si="18"/>
        <v>0</v>
      </c>
      <c r="BB59" s="121">
        <f t="shared" si="19"/>
        <v>0</v>
      </c>
      <c r="BC59" s="121">
        <f t="shared" si="20"/>
        <v>0</v>
      </c>
      <c r="BD59" s="121">
        <f t="shared" si="21"/>
        <v>0</v>
      </c>
      <c r="BE59" s="121">
        <f t="shared" si="22"/>
        <v>0</v>
      </c>
      <c r="BF59" s="121">
        <f t="shared" si="23"/>
        <v>0</v>
      </c>
      <c r="BG59" s="121">
        <f t="shared" si="24"/>
        <v>0</v>
      </c>
      <c r="BH59" s="121" t="str">
        <f t="shared" si="40"/>
        <v>0</v>
      </c>
      <c r="BI59" s="121" t="str">
        <f t="shared" si="41"/>
        <v>0</v>
      </c>
      <c r="BJ59" s="121" t="str">
        <f t="shared" si="42"/>
        <v>0</v>
      </c>
      <c r="BK59" s="121" t="str">
        <f t="shared" si="43"/>
        <v>0</v>
      </c>
      <c r="BL59" s="121" t="str">
        <f t="shared" si="44"/>
        <v>0</v>
      </c>
      <c r="BM59" s="121" t="str">
        <f t="shared" si="45"/>
        <v>0</v>
      </c>
      <c r="BN59" s="121" t="str">
        <f t="shared" si="46"/>
        <v>0</v>
      </c>
      <c r="BO59" s="121" t="str">
        <f t="shared" si="47"/>
        <v>0</v>
      </c>
      <c r="BP59" s="121" t="str">
        <f t="shared" si="48"/>
        <v>0</v>
      </c>
      <c r="BQ59" s="121" t="str">
        <f t="shared" si="49"/>
        <v>0</v>
      </c>
      <c r="BR59" s="121" t="str">
        <f t="shared" si="50"/>
        <v>0</v>
      </c>
      <c r="BS59" s="121" t="str">
        <f t="shared" si="51"/>
        <v>0</v>
      </c>
      <c r="BT59" s="121" t="str">
        <f t="shared" si="52"/>
        <v>0</v>
      </c>
      <c r="BU59" s="121" t="str">
        <f t="shared" si="53"/>
        <v>0</v>
      </c>
      <c r="BV59" s="121" t="str">
        <f t="shared" si="54"/>
        <v>0</v>
      </c>
    </row>
    <row r="60" spans="1:74" ht="20.100000000000001" customHeight="1" thickBot="1" x14ac:dyDescent="0.35">
      <c r="A60" s="57"/>
      <c r="B60" s="105" t="s">
        <v>65</v>
      </c>
      <c r="C60" s="105">
        <v>0.4548611111111111</v>
      </c>
      <c r="D60" s="183" t="s">
        <v>86</v>
      </c>
      <c r="E60" s="184"/>
      <c r="F60" s="184"/>
      <c r="G60" s="184"/>
      <c r="H60" s="184"/>
      <c r="I60" s="106"/>
      <c r="J60" s="106"/>
      <c r="K60" s="128"/>
      <c r="L60" s="13"/>
      <c r="N60" s="80"/>
      <c r="O60" s="79"/>
      <c r="P60" s="79"/>
      <c r="Q60" s="79"/>
      <c r="R60" s="79"/>
      <c r="S60" s="79"/>
      <c r="T60" s="80"/>
      <c r="U60" s="80"/>
      <c r="V60" s="79"/>
      <c r="W60" s="79"/>
      <c r="X60" s="79"/>
      <c r="Y60" s="79"/>
      <c r="Z60" s="79"/>
      <c r="AA60" s="80"/>
      <c r="AB60" s="80"/>
      <c r="AC60" s="79"/>
      <c r="AD60" s="79"/>
      <c r="AE60" s="79"/>
      <c r="AF60" s="79"/>
      <c r="AG60" s="79"/>
      <c r="AH60" s="80"/>
      <c r="AI60" s="80"/>
      <c r="AJ60" s="79"/>
      <c r="AK60" s="79"/>
      <c r="AL60" s="79"/>
      <c r="AM60" s="79"/>
      <c r="AN60" s="79"/>
      <c r="AO60" s="80"/>
      <c r="AP60" s="80"/>
      <c r="AQ60" s="79"/>
      <c r="AR60" s="137"/>
      <c r="AS60" s="121">
        <f t="shared" si="10"/>
        <v>0</v>
      </c>
      <c r="AT60" s="121">
        <f t="shared" si="11"/>
        <v>0</v>
      </c>
      <c r="AU60" s="121">
        <f t="shared" si="12"/>
        <v>0</v>
      </c>
      <c r="AV60" s="121">
        <f t="shared" si="13"/>
        <v>0</v>
      </c>
      <c r="AW60" s="121">
        <f t="shared" si="14"/>
        <v>0</v>
      </c>
      <c r="AX60" s="121">
        <f t="shared" si="15"/>
        <v>0</v>
      </c>
      <c r="AY60" s="121">
        <f t="shared" si="16"/>
        <v>0</v>
      </c>
      <c r="AZ60" s="121">
        <f t="shared" si="17"/>
        <v>0</v>
      </c>
      <c r="BA60" s="121">
        <f t="shared" si="18"/>
        <v>0</v>
      </c>
      <c r="BB60" s="121">
        <f t="shared" si="19"/>
        <v>0</v>
      </c>
      <c r="BC60" s="121">
        <f t="shared" si="20"/>
        <v>0</v>
      </c>
      <c r="BD60" s="121">
        <f t="shared" si="21"/>
        <v>0</v>
      </c>
      <c r="BE60" s="121">
        <f t="shared" si="22"/>
        <v>0</v>
      </c>
      <c r="BF60" s="121">
        <f t="shared" si="23"/>
        <v>0</v>
      </c>
      <c r="BG60" s="121">
        <f t="shared" si="24"/>
        <v>0</v>
      </c>
      <c r="BH60" s="121" t="str">
        <f t="shared" si="40"/>
        <v>0</v>
      </c>
      <c r="BI60" s="121" t="str">
        <f t="shared" si="41"/>
        <v>0</v>
      </c>
      <c r="BJ60" s="121" t="str">
        <f t="shared" si="42"/>
        <v>0</v>
      </c>
      <c r="BK60" s="121" t="str">
        <f t="shared" si="43"/>
        <v>0</v>
      </c>
      <c r="BL60" s="121" t="str">
        <f t="shared" si="44"/>
        <v>0</v>
      </c>
      <c r="BM60" s="121" t="str">
        <f t="shared" si="45"/>
        <v>0</v>
      </c>
      <c r="BN60" s="121" t="str">
        <f t="shared" si="46"/>
        <v>0</v>
      </c>
      <c r="BO60" s="121" t="str">
        <f t="shared" si="47"/>
        <v>0</v>
      </c>
      <c r="BP60" s="121" t="str">
        <f t="shared" si="48"/>
        <v>0</v>
      </c>
      <c r="BQ60" s="121" t="str">
        <f t="shared" si="49"/>
        <v>0</v>
      </c>
      <c r="BR60" s="121" t="str">
        <f t="shared" si="50"/>
        <v>0</v>
      </c>
      <c r="BS60" s="121" t="str">
        <f t="shared" si="51"/>
        <v>0</v>
      </c>
      <c r="BT60" s="121" t="str">
        <f t="shared" si="52"/>
        <v>0</v>
      </c>
      <c r="BU60" s="121" t="str">
        <f t="shared" si="53"/>
        <v>0</v>
      </c>
      <c r="BV60" s="121" t="str">
        <f t="shared" si="54"/>
        <v>0</v>
      </c>
    </row>
    <row r="61" spans="1:74" ht="20.100000000000001" customHeight="1" thickBot="1" x14ac:dyDescent="0.35">
      <c r="A61" s="57"/>
      <c r="B61" s="90" t="s">
        <v>66</v>
      </c>
      <c r="C61" s="90">
        <v>0.46875</v>
      </c>
      <c r="D61" s="100" t="s">
        <v>182</v>
      </c>
      <c r="E61" s="100" t="s">
        <v>213</v>
      </c>
      <c r="F61" s="100" t="s">
        <v>244</v>
      </c>
      <c r="G61" s="100" t="s">
        <v>275</v>
      </c>
      <c r="H61" s="101" t="s">
        <v>306</v>
      </c>
      <c r="I61" s="102">
        <v>92</v>
      </c>
      <c r="J61" s="102">
        <f>$I61*'Campaign Total'!$F$46</f>
        <v>87.399999999999991</v>
      </c>
      <c r="K61" s="128">
        <f t="shared" si="70"/>
        <v>0</v>
      </c>
      <c r="L61" s="13">
        <f t="shared" si="71"/>
        <v>0</v>
      </c>
      <c r="N61" s="80"/>
      <c r="O61" s="81"/>
      <c r="P61" s="81"/>
      <c r="Q61" s="81"/>
      <c r="R61" s="81"/>
      <c r="S61" s="81"/>
      <c r="T61" s="80"/>
      <c r="U61" s="80"/>
      <c r="V61" s="81"/>
      <c r="W61" s="81"/>
      <c r="X61" s="81"/>
      <c r="Y61" s="81"/>
      <c r="Z61" s="81"/>
      <c r="AA61" s="80"/>
      <c r="AB61" s="80"/>
      <c r="AC61" s="81"/>
      <c r="AD61" s="81"/>
      <c r="AE61" s="81"/>
      <c r="AF61" s="81"/>
      <c r="AG61" s="81"/>
      <c r="AH61" s="80"/>
      <c r="AI61" s="80"/>
      <c r="AJ61" s="81"/>
      <c r="AK61" s="81"/>
      <c r="AL61" s="81"/>
      <c r="AM61" s="81"/>
      <c r="AN61" s="81"/>
      <c r="AO61" s="80"/>
      <c r="AP61" s="80"/>
      <c r="AQ61" s="81"/>
      <c r="AR61" s="137"/>
      <c r="AS61" s="121">
        <f t="shared" si="10"/>
        <v>0</v>
      </c>
      <c r="AT61" s="121">
        <f t="shared" si="11"/>
        <v>0</v>
      </c>
      <c r="AU61" s="121">
        <f t="shared" si="12"/>
        <v>0</v>
      </c>
      <c r="AV61" s="121">
        <f t="shared" si="13"/>
        <v>0</v>
      </c>
      <c r="AW61" s="121">
        <f t="shared" si="14"/>
        <v>0</v>
      </c>
      <c r="AX61" s="121">
        <f t="shared" si="15"/>
        <v>0</v>
      </c>
      <c r="AY61" s="121">
        <f t="shared" si="16"/>
        <v>0</v>
      </c>
      <c r="AZ61" s="121">
        <f t="shared" si="17"/>
        <v>0</v>
      </c>
      <c r="BA61" s="121">
        <f t="shared" si="18"/>
        <v>0</v>
      </c>
      <c r="BB61" s="121">
        <f t="shared" si="19"/>
        <v>0</v>
      </c>
      <c r="BC61" s="121">
        <f t="shared" si="20"/>
        <v>0</v>
      </c>
      <c r="BD61" s="121">
        <f t="shared" si="21"/>
        <v>0</v>
      </c>
      <c r="BE61" s="121">
        <f t="shared" si="22"/>
        <v>0</v>
      </c>
      <c r="BF61" s="121">
        <f t="shared" si="23"/>
        <v>0</v>
      </c>
      <c r="BG61" s="121">
        <f t="shared" si="24"/>
        <v>0</v>
      </c>
      <c r="BH61" s="121" t="str">
        <f t="shared" si="40"/>
        <v>0</v>
      </c>
      <c r="BI61" s="121" t="str">
        <f t="shared" si="41"/>
        <v>0</v>
      </c>
      <c r="BJ61" s="121" t="str">
        <f t="shared" si="42"/>
        <v>0</v>
      </c>
      <c r="BK61" s="121" t="str">
        <f t="shared" si="43"/>
        <v>0</v>
      </c>
      <c r="BL61" s="121" t="str">
        <f t="shared" si="44"/>
        <v>0</v>
      </c>
      <c r="BM61" s="121" t="str">
        <f t="shared" si="45"/>
        <v>0</v>
      </c>
      <c r="BN61" s="121" t="str">
        <f t="shared" si="46"/>
        <v>0</v>
      </c>
      <c r="BO61" s="121" t="str">
        <f t="shared" si="47"/>
        <v>0</v>
      </c>
      <c r="BP61" s="121" t="str">
        <f t="shared" si="48"/>
        <v>0</v>
      </c>
      <c r="BQ61" s="121" t="str">
        <f t="shared" si="49"/>
        <v>0</v>
      </c>
      <c r="BR61" s="121" t="str">
        <f t="shared" si="50"/>
        <v>0</v>
      </c>
      <c r="BS61" s="121" t="str">
        <f t="shared" si="51"/>
        <v>0</v>
      </c>
      <c r="BT61" s="121" t="str">
        <f t="shared" si="52"/>
        <v>0</v>
      </c>
      <c r="BU61" s="121" t="str">
        <f t="shared" si="53"/>
        <v>0</v>
      </c>
      <c r="BV61" s="121" t="str">
        <f t="shared" si="54"/>
        <v>0</v>
      </c>
    </row>
    <row r="62" spans="1:74" ht="20.100000000000001" customHeight="1" thickBot="1" x14ac:dyDescent="0.35">
      <c r="A62" s="57"/>
      <c r="B62" s="105" t="s">
        <v>65</v>
      </c>
      <c r="C62" s="105">
        <v>0.47222222222222227</v>
      </c>
      <c r="D62" s="183" t="s">
        <v>86</v>
      </c>
      <c r="E62" s="184"/>
      <c r="F62" s="184"/>
      <c r="G62" s="184"/>
      <c r="H62" s="184"/>
      <c r="I62" s="106"/>
      <c r="J62" s="106"/>
      <c r="K62" s="128"/>
      <c r="L62" s="13"/>
      <c r="N62" s="80"/>
      <c r="O62" s="79"/>
      <c r="P62" s="79"/>
      <c r="Q62" s="79"/>
      <c r="R62" s="79"/>
      <c r="S62" s="79"/>
      <c r="T62" s="80"/>
      <c r="U62" s="80"/>
      <c r="V62" s="79"/>
      <c r="W62" s="79"/>
      <c r="X62" s="79"/>
      <c r="Y62" s="79"/>
      <c r="Z62" s="79"/>
      <c r="AA62" s="80"/>
      <c r="AB62" s="80"/>
      <c r="AC62" s="79"/>
      <c r="AD62" s="79"/>
      <c r="AE62" s="79"/>
      <c r="AF62" s="79"/>
      <c r="AG62" s="79"/>
      <c r="AH62" s="80"/>
      <c r="AI62" s="80"/>
      <c r="AJ62" s="79"/>
      <c r="AK62" s="79"/>
      <c r="AL62" s="79"/>
      <c r="AM62" s="79"/>
      <c r="AN62" s="79"/>
      <c r="AO62" s="80"/>
      <c r="AP62" s="80"/>
      <c r="AQ62" s="79"/>
      <c r="AR62" s="137"/>
      <c r="AS62" s="121">
        <f t="shared" si="10"/>
        <v>0</v>
      </c>
      <c r="AT62" s="121">
        <f t="shared" si="11"/>
        <v>0</v>
      </c>
      <c r="AU62" s="121">
        <f t="shared" si="12"/>
        <v>0</v>
      </c>
      <c r="AV62" s="121">
        <f t="shared" si="13"/>
        <v>0</v>
      </c>
      <c r="AW62" s="121">
        <f t="shared" si="14"/>
        <v>0</v>
      </c>
      <c r="AX62" s="121">
        <f t="shared" si="15"/>
        <v>0</v>
      </c>
      <c r="AY62" s="121">
        <f t="shared" si="16"/>
        <v>0</v>
      </c>
      <c r="AZ62" s="121">
        <f t="shared" si="17"/>
        <v>0</v>
      </c>
      <c r="BA62" s="121">
        <f t="shared" si="18"/>
        <v>0</v>
      </c>
      <c r="BB62" s="121">
        <f t="shared" si="19"/>
        <v>0</v>
      </c>
      <c r="BC62" s="121">
        <f t="shared" si="20"/>
        <v>0</v>
      </c>
      <c r="BD62" s="121">
        <f t="shared" si="21"/>
        <v>0</v>
      </c>
      <c r="BE62" s="121">
        <f t="shared" si="22"/>
        <v>0</v>
      </c>
      <c r="BF62" s="121">
        <f t="shared" si="23"/>
        <v>0</v>
      </c>
      <c r="BG62" s="121">
        <f t="shared" si="24"/>
        <v>0</v>
      </c>
      <c r="BH62" s="121" t="str">
        <f t="shared" si="40"/>
        <v>0</v>
      </c>
      <c r="BI62" s="121" t="str">
        <f t="shared" si="41"/>
        <v>0</v>
      </c>
      <c r="BJ62" s="121" t="str">
        <f t="shared" si="42"/>
        <v>0</v>
      </c>
      <c r="BK62" s="121" t="str">
        <f t="shared" si="43"/>
        <v>0</v>
      </c>
      <c r="BL62" s="121" t="str">
        <f t="shared" si="44"/>
        <v>0</v>
      </c>
      <c r="BM62" s="121" t="str">
        <f t="shared" si="45"/>
        <v>0</v>
      </c>
      <c r="BN62" s="121" t="str">
        <f t="shared" si="46"/>
        <v>0</v>
      </c>
      <c r="BO62" s="121" t="str">
        <f t="shared" si="47"/>
        <v>0</v>
      </c>
      <c r="BP62" s="121" t="str">
        <f t="shared" si="48"/>
        <v>0</v>
      </c>
      <c r="BQ62" s="121" t="str">
        <f t="shared" si="49"/>
        <v>0</v>
      </c>
      <c r="BR62" s="121" t="str">
        <f t="shared" si="50"/>
        <v>0</v>
      </c>
      <c r="BS62" s="121" t="str">
        <f t="shared" si="51"/>
        <v>0</v>
      </c>
      <c r="BT62" s="121" t="str">
        <f t="shared" si="52"/>
        <v>0</v>
      </c>
      <c r="BU62" s="121" t="str">
        <f t="shared" si="53"/>
        <v>0</v>
      </c>
      <c r="BV62" s="121" t="str">
        <f t="shared" si="54"/>
        <v>0</v>
      </c>
    </row>
    <row r="63" spans="1:74" ht="20.100000000000001" customHeight="1" thickBot="1" x14ac:dyDescent="0.35">
      <c r="A63" s="57"/>
      <c r="B63" s="105" t="s">
        <v>65</v>
      </c>
      <c r="C63" s="105">
        <v>0.47916666666666669</v>
      </c>
      <c r="D63" s="183" t="s">
        <v>86</v>
      </c>
      <c r="E63" s="184"/>
      <c r="F63" s="184"/>
      <c r="G63" s="184"/>
      <c r="H63" s="184"/>
      <c r="I63" s="114"/>
      <c r="J63" s="114"/>
      <c r="K63" s="128"/>
      <c r="L63" s="13"/>
      <c r="N63" s="80"/>
      <c r="O63" s="79"/>
      <c r="P63" s="79"/>
      <c r="Q63" s="79"/>
      <c r="R63" s="79"/>
      <c r="S63" s="79"/>
      <c r="T63" s="80"/>
      <c r="U63" s="80"/>
      <c r="V63" s="79"/>
      <c r="W63" s="79"/>
      <c r="X63" s="79"/>
      <c r="Y63" s="79"/>
      <c r="Z63" s="79"/>
      <c r="AA63" s="80"/>
      <c r="AB63" s="80"/>
      <c r="AC63" s="79"/>
      <c r="AD63" s="79"/>
      <c r="AE63" s="79"/>
      <c r="AF63" s="79"/>
      <c r="AG63" s="79"/>
      <c r="AH63" s="80"/>
      <c r="AI63" s="80"/>
      <c r="AJ63" s="79"/>
      <c r="AK63" s="79"/>
      <c r="AL63" s="79"/>
      <c r="AM63" s="79"/>
      <c r="AN63" s="79"/>
      <c r="AO63" s="80"/>
      <c r="AP63" s="80"/>
      <c r="AQ63" s="79"/>
      <c r="AR63" s="137"/>
      <c r="AS63" s="121">
        <f t="shared" si="10"/>
        <v>0</v>
      </c>
      <c r="AT63" s="121">
        <f t="shared" si="11"/>
        <v>0</v>
      </c>
      <c r="AU63" s="121">
        <f t="shared" si="12"/>
        <v>0</v>
      </c>
      <c r="AV63" s="121">
        <f t="shared" si="13"/>
        <v>0</v>
      </c>
      <c r="AW63" s="121">
        <f t="shared" si="14"/>
        <v>0</v>
      </c>
      <c r="AX63" s="121">
        <f t="shared" si="15"/>
        <v>0</v>
      </c>
      <c r="AY63" s="121">
        <f t="shared" si="16"/>
        <v>0</v>
      </c>
      <c r="AZ63" s="121">
        <f t="shared" si="17"/>
        <v>0</v>
      </c>
      <c r="BA63" s="121">
        <f t="shared" si="18"/>
        <v>0</v>
      </c>
      <c r="BB63" s="121">
        <f t="shared" si="19"/>
        <v>0</v>
      </c>
      <c r="BC63" s="121">
        <f t="shared" si="20"/>
        <v>0</v>
      </c>
      <c r="BD63" s="121">
        <f t="shared" si="21"/>
        <v>0</v>
      </c>
      <c r="BE63" s="121">
        <f t="shared" si="22"/>
        <v>0</v>
      </c>
      <c r="BF63" s="121">
        <f t="shared" si="23"/>
        <v>0</v>
      </c>
      <c r="BG63" s="121">
        <f t="shared" si="24"/>
        <v>0</v>
      </c>
      <c r="BH63" s="121" t="str">
        <f t="shared" si="40"/>
        <v>0</v>
      </c>
      <c r="BI63" s="121" t="str">
        <f t="shared" si="41"/>
        <v>0</v>
      </c>
      <c r="BJ63" s="121" t="str">
        <f t="shared" si="42"/>
        <v>0</v>
      </c>
      <c r="BK63" s="121" t="str">
        <f t="shared" si="43"/>
        <v>0</v>
      </c>
      <c r="BL63" s="121" t="str">
        <f t="shared" si="44"/>
        <v>0</v>
      </c>
      <c r="BM63" s="121" t="str">
        <f t="shared" si="45"/>
        <v>0</v>
      </c>
      <c r="BN63" s="121" t="str">
        <f t="shared" si="46"/>
        <v>0</v>
      </c>
      <c r="BO63" s="121" t="str">
        <f t="shared" si="47"/>
        <v>0</v>
      </c>
      <c r="BP63" s="121" t="str">
        <f t="shared" si="48"/>
        <v>0</v>
      </c>
      <c r="BQ63" s="121" t="str">
        <f t="shared" si="49"/>
        <v>0</v>
      </c>
      <c r="BR63" s="121" t="str">
        <f t="shared" si="50"/>
        <v>0</v>
      </c>
      <c r="BS63" s="121" t="str">
        <f t="shared" si="51"/>
        <v>0</v>
      </c>
      <c r="BT63" s="121" t="str">
        <f t="shared" si="52"/>
        <v>0</v>
      </c>
      <c r="BU63" s="121" t="str">
        <f t="shared" si="53"/>
        <v>0</v>
      </c>
      <c r="BV63" s="121" t="str">
        <f t="shared" si="54"/>
        <v>0</v>
      </c>
    </row>
    <row r="64" spans="1:74" ht="20.100000000000001" customHeight="1" thickBot="1" x14ac:dyDescent="0.35">
      <c r="A64" s="57"/>
      <c r="B64" s="90" t="s">
        <v>66</v>
      </c>
      <c r="C64" s="90">
        <v>0.48958333333333331</v>
      </c>
      <c r="D64" s="100" t="s">
        <v>183</v>
      </c>
      <c r="E64" s="100" t="s">
        <v>214</v>
      </c>
      <c r="F64" s="100" t="s">
        <v>245</v>
      </c>
      <c r="G64" s="100" t="s">
        <v>276</v>
      </c>
      <c r="H64" s="100" t="s">
        <v>307</v>
      </c>
      <c r="I64" s="102">
        <v>74</v>
      </c>
      <c r="J64" s="102">
        <f>$I64*'Campaign Total'!$F$46</f>
        <v>70.3</v>
      </c>
      <c r="K64" s="128">
        <f t="shared" si="70"/>
        <v>0</v>
      </c>
      <c r="L64" s="13">
        <f t="shared" si="71"/>
        <v>0</v>
      </c>
      <c r="N64" s="80"/>
      <c r="O64" s="82"/>
      <c r="P64" s="82"/>
      <c r="Q64" s="82"/>
      <c r="R64" s="84"/>
      <c r="S64" s="84"/>
      <c r="T64" s="80"/>
      <c r="U64" s="80"/>
      <c r="V64" s="81"/>
      <c r="W64" s="81"/>
      <c r="X64" s="81"/>
      <c r="Y64" s="81"/>
      <c r="Z64" s="81"/>
      <c r="AA64" s="80"/>
      <c r="AB64" s="80"/>
      <c r="AC64" s="81"/>
      <c r="AD64" s="81"/>
      <c r="AE64" s="81"/>
      <c r="AF64" s="81"/>
      <c r="AG64" s="81"/>
      <c r="AH64" s="80"/>
      <c r="AI64" s="80"/>
      <c r="AJ64" s="81"/>
      <c r="AK64" s="81"/>
      <c r="AL64" s="81"/>
      <c r="AM64" s="81"/>
      <c r="AN64" s="81"/>
      <c r="AO64" s="80"/>
      <c r="AP64" s="80"/>
      <c r="AQ64" s="81"/>
      <c r="AR64" s="137"/>
      <c r="AS64" s="121">
        <f t="shared" si="10"/>
        <v>0</v>
      </c>
      <c r="AT64" s="121">
        <f t="shared" si="11"/>
        <v>0</v>
      </c>
      <c r="AU64" s="121">
        <f t="shared" si="12"/>
        <v>0</v>
      </c>
      <c r="AV64" s="121">
        <f t="shared" si="13"/>
        <v>0</v>
      </c>
      <c r="AW64" s="121">
        <f t="shared" si="14"/>
        <v>0</v>
      </c>
      <c r="AX64" s="121">
        <f t="shared" si="15"/>
        <v>0</v>
      </c>
      <c r="AY64" s="121">
        <f t="shared" si="16"/>
        <v>0</v>
      </c>
      <c r="AZ64" s="121">
        <f t="shared" si="17"/>
        <v>0</v>
      </c>
      <c r="BA64" s="121">
        <f t="shared" si="18"/>
        <v>0</v>
      </c>
      <c r="BB64" s="121">
        <f t="shared" si="19"/>
        <v>0</v>
      </c>
      <c r="BC64" s="121">
        <f t="shared" si="20"/>
        <v>0</v>
      </c>
      <c r="BD64" s="121">
        <f t="shared" si="21"/>
        <v>0</v>
      </c>
      <c r="BE64" s="121">
        <f t="shared" si="22"/>
        <v>0</v>
      </c>
      <c r="BF64" s="121">
        <f t="shared" si="23"/>
        <v>0</v>
      </c>
      <c r="BG64" s="121">
        <f t="shared" si="24"/>
        <v>0</v>
      </c>
      <c r="BH64" s="121" t="str">
        <f t="shared" si="40"/>
        <v>0</v>
      </c>
      <c r="BI64" s="121" t="str">
        <f t="shared" si="41"/>
        <v>0</v>
      </c>
      <c r="BJ64" s="121" t="str">
        <f t="shared" si="42"/>
        <v>0</v>
      </c>
      <c r="BK64" s="121" t="str">
        <f t="shared" si="43"/>
        <v>0</v>
      </c>
      <c r="BL64" s="121" t="str">
        <f t="shared" si="44"/>
        <v>0</v>
      </c>
      <c r="BM64" s="121" t="str">
        <f t="shared" si="45"/>
        <v>0</v>
      </c>
      <c r="BN64" s="121" t="str">
        <f t="shared" si="46"/>
        <v>0</v>
      </c>
      <c r="BO64" s="121" t="str">
        <f t="shared" si="47"/>
        <v>0</v>
      </c>
      <c r="BP64" s="121" t="str">
        <f t="shared" si="48"/>
        <v>0</v>
      </c>
      <c r="BQ64" s="121" t="str">
        <f t="shared" si="49"/>
        <v>0</v>
      </c>
      <c r="BR64" s="121" t="str">
        <f t="shared" si="50"/>
        <v>0</v>
      </c>
      <c r="BS64" s="121" t="str">
        <f t="shared" si="51"/>
        <v>0</v>
      </c>
      <c r="BT64" s="121" t="str">
        <f t="shared" si="52"/>
        <v>0</v>
      </c>
      <c r="BU64" s="121" t="str">
        <f t="shared" si="53"/>
        <v>0</v>
      </c>
      <c r="BV64" s="121" t="str">
        <f t="shared" si="54"/>
        <v>0</v>
      </c>
    </row>
    <row r="65" spans="1:74" ht="20.100000000000001" customHeight="1" thickBot="1" x14ac:dyDescent="0.35">
      <c r="A65" s="57"/>
      <c r="B65" s="105" t="s">
        <v>65</v>
      </c>
      <c r="C65" s="105">
        <v>0.49305555555555558</v>
      </c>
      <c r="D65" s="183" t="s">
        <v>86</v>
      </c>
      <c r="E65" s="184"/>
      <c r="F65" s="184"/>
      <c r="G65" s="184"/>
      <c r="H65" s="184"/>
      <c r="I65" s="114"/>
      <c r="J65" s="114"/>
      <c r="K65" s="128"/>
      <c r="L65" s="13"/>
      <c r="N65" s="80"/>
      <c r="O65" s="79"/>
      <c r="P65" s="79"/>
      <c r="Q65" s="79"/>
      <c r="R65" s="79"/>
      <c r="S65" s="79"/>
      <c r="T65" s="80"/>
      <c r="U65" s="80"/>
      <c r="V65" s="79"/>
      <c r="W65" s="79"/>
      <c r="X65" s="79"/>
      <c r="Y65" s="79"/>
      <c r="Z65" s="79"/>
      <c r="AA65" s="80"/>
      <c r="AB65" s="80"/>
      <c r="AC65" s="79"/>
      <c r="AD65" s="79"/>
      <c r="AE65" s="79"/>
      <c r="AF65" s="79"/>
      <c r="AG65" s="79"/>
      <c r="AH65" s="80"/>
      <c r="AI65" s="80"/>
      <c r="AJ65" s="79"/>
      <c r="AK65" s="79"/>
      <c r="AL65" s="79"/>
      <c r="AM65" s="79"/>
      <c r="AN65" s="79"/>
      <c r="AO65" s="80"/>
      <c r="AP65" s="80"/>
      <c r="AQ65" s="79"/>
      <c r="AR65" s="137"/>
      <c r="AS65" s="121">
        <f t="shared" si="10"/>
        <v>0</v>
      </c>
      <c r="AT65" s="121">
        <f t="shared" si="11"/>
        <v>0</v>
      </c>
      <c r="AU65" s="121">
        <f t="shared" si="12"/>
        <v>0</v>
      </c>
      <c r="AV65" s="121">
        <f t="shared" si="13"/>
        <v>0</v>
      </c>
      <c r="AW65" s="121">
        <f t="shared" si="14"/>
        <v>0</v>
      </c>
      <c r="AX65" s="121">
        <f t="shared" si="15"/>
        <v>0</v>
      </c>
      <c r="AY65" s="121">
        <f t="shared" si="16"/>
        <v>0</v>
      </c>
      <c r="AZ65" s="121">
        <f t="shared" si="17"/>
        <v>0</v>
      </c>
      <c r="BA65" s="121">
        <f t="shared" si="18"/>
        <v>0</v>
      </c>
      <c r="BB65" s="121">
        <f t="shared" si="19"/>
        <v>0</v>
      </c>
      <c r="BC65" s="121">
        <f t="shared" si="20"/>
        <v>0</v>
      </c>
      <c r="BD65" s="121">
        <f t="shared" si="21"/>
        <v>0</v>
      </c>
      <c r="BE65" s="121">
        <f t="shared" si="22"/>
        <v>0</v>
      </c>
      <c r="BF65" s="121">
        <f t="shared" si="23"/>
        <v>0</v>
      </c>
      <c r="BG65" s="121">
        <f t="shared" si="24"/>
        <v>0</v>
      </c>
      <c r="BH65" s="121" t="str">
        <f t="shared" si="40"/>
        <v>0</v>
      </c>
      <c r="BI65" s="121" t="str">
        <f t="shared" si="41"/>
        <v>0</v>
      </c>
      <c r="BJ65" s="121" t="str">
        <f t="shared" si="42"/>
        <v>0</v>
      </c>
      <c r="BK65" s="121" t="str">
        <f t="shared" si="43"/>
        <v>0</v>
      </c>
      <c r="BL65" s="121" t="str">
        <f t="shared" si="44"/>
        <v>0</v>
      </c>
      <c r="BM65" s="121" t="str">
        <f t="shared" si="45"/>
        <v>0</v>
      </c>
      <c r="BN65" s="121" t="str">
        <f t="shared" si="46"/>
        <v>0</v>
      </c>
      <c r="BO65" s="121" t="str">
        <f t="shared" si="47"/>
        <v>0</v>
      </c>
      <c r="BP65" s="121" t="str">
        <f t="shared" si="48"/>
        <v>0</v>
      </c>
      <c r="BQ65" s="121" t="str">
        <f t="shared" si="49"/>
        <v>0</v>
      </c>
      <c r="BR65" s="121" t="str">
        <f t="shared" si="50"/>
        <v>0</v>
      </c>
      <c r="BS65" s="121" t="str">
        <f t="shared" si="51"/>
        <v>0</v>
      </c>
      <c r="BT65" s="121" t="str">
        <f t="shared" si="52"/>
        <v>0</v>
      </c>
      <c r="BU65" s="121" t="str">
        <f t="shared" si="53"/>
        <v>0</v>
      </c>
      <c r="BV65" s="121" t="str">
        <f t="shared" si="54"/>
        <v>0</v>
      </c>
    </row>
    <row r="66" spans="1:74" ht="20.100000000000001" customHeight="1" thickBot="1" x14ac:dyDescent="0.35">
      <c r="A66" s="57"/>
      <c r="B66" s="90" t="s">
        <v>66</v>
      </c>
      <c r="C66" s="90">
        <v>0.51388888888888895</v>
      </c>
      <c r="D66" s="100" t="s">
        <v>184</v>
      </c>
      <c r="E66" s="100" t="s">
        <v>215</v>
      </c>
      <c r="F66" s="100" t="s">
        <v>246</v>
      </c>
      <c r="G66" s="100" t="s">
        <v>277</v>
      </c>
      <c r="H66" s="101" t="s">
        <v>308</v>
      </c>
      <c r="I66" s="102">
        <v>64</v>
      </c>
      <c r="J66" s="102">
        <f>$I66*'Campaign Total'!$F$46</f>
        <v>60.8</v>
      </c>
      <c r="K66" s="128">
        <f t="shared" si="70"/>
        <v>0</v>
      </c>
      <c r="L66" s="13">
        <f t="shared" si="71"/>
        <v>0</v>
      </c>
      <c r="N66" s="80"/>
      <c r="O66" s="81"/>
      <c r="P66" s="81"/>
      <c r="Q66" s="81"/>
      <c r="R66" s="81"/>
      <c r="S66" s="81"/>
      <c r="T66" s="80"/>
      <c r="U66" s="80"/>
      <c r="V66" s="81"/>
      <c r="W66" s="81"/>
      <c r="X66" s="81"/>
      <c r="Y66" s="81"/>
      <c r="Z66" s="81"/>
      <c r="AA66" s="80"/>
      <c r="AB66" s="80"/>
      <c r="AC66" s="81"/>
      <c r="AD66" s="81"/>
      <c r="AE66" s="81"/>
      <c r="AF66" s="81"/>
      <c r="AG66" s="81"/>
      <c r="AH66" s="80"/>
      <c r="AI66" s="80"/>
      <c r="AJ66" s="81"/>
      <c r="AK66" s="81"/>
      <c r="AL66" s="81"/>
      <c r="AM66" s="81"/>
      <c r="AN66" s="81"/>
      <c r="AO66" s="80"/>
      <c r="AP66" s="80"/>
      <c r="AQ66" s="81"/>
      <c r="AR66" s="137"/>
      <c r="AS66" s="121">
        <f t="shared" si="10"/>
        <v>0</v>
      </c>
      <c r="AT66" s="121">
        <f t="shared" si="11"/>
        <v>0</v>
      </c>
      <c r="AU66" s="121">
        <f t="shared" si="12"/>
        <v>0</v>
      </c>
      <c r="AV66" s="121">
        <f t="shared" si="13"/>
        <v>0</v>
      </c>
      <c r="AW66" s="121">
        <f t="shared" si="14"/>
        <v>0</v>
      </c>
      <c r="AX66" s="121">
        <f t="shared" si="15"/>
        <v>0</v>
      </c>
      <c r="AY66" s="121">
        <f t="shared" si="16"/>
        <v>0</v>
      </c>
      <c r="AZ66" s="121">
        <f t="shared" si="17"/>
        <v>0</v>
      </c>
      <c r="BA66" s="121">
        <f t="shared" si="18"/>
        <v>0</v>
      </c>
      <c r="BB66" s="121">
        <f t="shared" si="19"/>
        <v>0</v>
      </c>
      <c r="BC66" s="121">
        <f t="shared" si="20"/>
        <v>0</v>
      </c>
      <c r="BD66" s="121">
        <f t="shared" si="21"/>
        <v>0</v>
      </c>
      <c r="BE66" s="121">
        <f t="shared" si="22"/>
        <v>0</v>
      </c>
      <c r="BF66" s="121">
        <f t="shared" si="23"/>
        <v>0</v>
      </c>
      <c r="BG66" s="121">
        <f t="shared" si="24"/>
        <v>0</v>
      </c>
      <c r="BH66" s="121" t="str">
        <f t="shared" si="40"/>
        <v>0</v>
      </c>
      <c r="BI66" s="121" t="str">
        <f t="shared" si="41"/>
        <v>0</v>
      </c>
      <c r="BJ66" s="121" t="str">
        <f t="shared" si="42"/>
        <v>0</v>
      </c>
      <c r="BK66" s="121" t="str">
        <f t="shared" si="43"/>
        <v>0</v>
      </c>
      <c r="BL66" s="121" t="str">
        <f t="shared" si="44"/>
        <v>0</v>
      </c>
      <c r="BM66" s="121" t="str">
        <f t="shared" si="45"/>
        <v>0</v>
      </c>
      <c r="BN66" s="121" t="str">
        <f t="shared" si="46"/>
        <v>0</v>
      </c>
      <c r="BO66" s="121" t="str">
        <f t="shared" si="47"/>
        <v>0</v>
      </c>
      <c r="BP66" s="121" t="str">
        <f t="shared" si="48"/>
        <v>0</v>
      </c>
      <c r="BQ66" s="121" t="str">
        <f t="shared" si="49"/>
        <v>0</v>
      </c>
      <c r="BR66" s="121" t="str">
        <f t="shared" si="50"/>
        <v>0</v>
      </c>
      <c r="BS66" s="121" t="str">
        <f t="shared" si="51"/>
        <v>0</v>
      </c>
      <c r="BT66" s="121" t="str">
        <f t="shared" si="52"/>
        <v>0</v>
      </c>
      <c r="BU66" s="121" t="str">
        <f t="shared" si="53"/>
        <v>0</v>
      </c>
      <c r="BV66" s="121" t="str">
        <f t="shared" si="54"/>
        <v>0</v>
      </c>
    </row>
    <row r="67" spans="1:74" ht="20.100000000000001" customHeight="1" thickBot="1" x14ac:dyDescent="0.35">
      <c r="A67" s="57"/>
      <c r="B67" s="105" t="s">
        <v>65</v>
      </c>
      <c r="C67" s="105">
        <v>0.51736111111111105</v>
      </c>
      <c r="D67" s="183" t="s">
        <v>86</v>
      </c>
      <c r="E67" s="184"/>
      <c r="F67" s="184"/>
      <c r="G67" s="184"/>
      <c r="H67" s="184"/>
      <c r="I67" s="114"/>
      <c r="J67" s="114"/>
      <c r="K67" s="128"/>
      <c r="L67" s="13"/>
      <c r="N67" s="80"/>
      <c r="O67" s="79"/>
      <c r="P67" s="79"/>
      <c r="Q67" s="79"/>
      <c r="R67" s="79"/>
      <c r="S67" s="79"/>
      <c r="T67" s="80"/>
      <c r="U67" s="80"/>
      <c r="V67" s="79"/>
      <c r="W67" s="79"/>
      <c r="X67" s="79"/>
      <c r="Y67" s="79"/>
      <c r="Z67" s="79"/>
      <c r="AA67" s="80"/>
      <c r="AB67" s="80"/>
      <c r="AC67" s="79"/>
      <c r="AD67" s="79"/>
      <c r="AE67" s="79"/>
      <c r="AF67" s="79"/>
      <c r="AG67" s="79"/>
      <c r="AH67" s="80"/>
      <c r="AI67" s="80"/>
      <c r="AJ67" s="79"/>
      <c r="AK67" s="79"/>
      <c r="AL67" s="79"/>
      <c r="AM67" s="79"/>
      <c r="AN67" s="79"/>
      <c r="AO67" s="80"/>
      <c r="AP67" s="80"/>
      <c r="AQ67" s="79"/>
      <c r="AR67" s="137"/>
      <c r="AS67" s="121">
        <f t="shared" si="10"/>
        <v>0</v>
      </c>
      <c r="AT67" s="121">
        <f t="shared" si="11"/>
        <v>0</v>
      </c>
      <c r="AU67" s="121">
        <f t="shared" si="12"/>
        <v>0</v>
      </c>
      <c r="AV67" s="121">
        <f t="shared" si="13"/>
        <v>0</v>
      </c>
      <c r="AW67" s="121">
        <f t="shared" si="14"/>
        <v>0</v>
      </c>
      <c r="AX67" s="121">
        <f t="shared" si="15"/>
        <v>0</v>
      </c>
      <c r="AY67" s="121">
        <f t="shared" si="16"/>
        <v>0</v>
      </c>
      <c r="AZ67" s="121">
        <f t="shared" si="17"/>
        <v>0</v>
      </c>
      <c r="BA67" s="121">
        <f t="shared" si="18"/>
        <v>0</v>
      </c>
      <c r="BB67" s="121">
        <f t="shared" si="19"/>
        <v>0</v>
      </c>
      <c r="BC67" s="121">
        <f t="shared" si="20"/>
        <v>0</v>
      </c>
      <c r="BD67" s="121">
        <f t="shared" si="21"/>
        <v>0</v>
      </c>
      <c r="BE67" s="121">
        <f t="shared" si="22"/>
        <v>0</v>
      </c>
      <c r="BF67" s="121">
        <f t="shared" si="23"/>
        <v>0</v>
      </c>
      <c r="BG67" s="121">
        <f t="shared" si="24"/>
        <v>0</v>
      </c>
      <c r="BH67" s="121" t="str">
        <f t="shared" si="40"/>
        <v>0</v>
      </c>
      <c r="BI67" s="121" t="str">
        <f t="shared" si="41"/>
        <v>0</v>
      </c>
      <c r="BJ67" s="121" t="str">
        <f t="shared" si="42"/>
        <v>0</v>
      </c>
      <c r="BK67" s="121" t="str">
        <f t="shared" si="43"/>
        <v>0</v>
      </c>
      <c r="BL67" s="121" t="str">
        <f t="shared" si="44"/>
        <v>0</v>
      </c>
      <c r="BM67" s="121" t="str">
        <f t="shared" si="45"/>
        <v>0</v>
      </c>
      <c r="BN67" s="121" t="str">
        <f t="shared" si="46"/>
        <v>0</v>
      </c>
      <c r="BO67" s="121" t="str">
        <f t="shared" si="47"/>
        <v>0</v>
      </c>
      <c r="BP67" s="121" t="str">
        <f t="shared" si="48"/>
        <v>0</v>
      </c>
      <c r="BQ67" s="121" t="str">
        <f t="shared" si="49"/>
        <v>0</v>
      </c>
      <c r="BR67" s="121" t="str">
        <f t="shared" si="50"/>
        <v>0</v>
      </c>
      <c r="BS67" s="121" t="str">
        <f t="shared" si="51"/>
        <v>0</v>
      </c>
      <c r="BT67" s="121" t="str">
        <f t="shared" si="52"/>
        <v>0</v>
      </c>
      <c r="BU67" s="121" t="str">
        <f t="shared" si="53"/>
        <v>0</v>
      </c>
      <c r="BV67" s="121" t="str">
        <f t="shared" si="54"/>
        <v>0</v>
      </c>
    </row>
    <row r="68" spans="1:74" ht="20.100000000000001" customHeight="1" thickBot="1" x14ac:dyDescent="0.35">
      <c r="A68" s="57"/>
      <c r="B68" s="105" t="s">
        <v>65</v>
      </c>
      <c r="C68" s="105">
        <v>0.52083333333333337</v>
      </c>
      <c r="D68" s="183" t="s">
        <v>89</v>
      </c>
      <c r="E68" s="184"/>
      <c r="F68" s="184"/>
      <c r="G68" s="184"/>
      <c r="H68" s="185"/>
      <c r="I68" s="107"/>
      <c r="J68" s="107"/>
      <c r="K68" s="128"/>
      <c r="L68" s="13"/>
      <c r="N68" s="80"/>
      <c r="O68" s="79"/>
      <c r="P68" s="79"/>
      <c r="Q68" s="79"/>
      <c r="R68" s="79"/>
      <c r="S68" s="79"/>
      <c r="T68" s="80"/>
      <c r="U68" s="80"/>
      <c r="V68" s="79"/>
      <c r="W68" s="79"/>
      <c r="X68" s="79"/>
      <c r="Y68" s="79"/>
      <c r="Z68" s="79"/>
      <c r="AA68" s="80"/>
      <c r="AB68" s="80"/>
      <c r="AC68" s="79"/>
      <c r="AD68" s="79"/>
      <c r="AE68" s="79"/>
      <c r="AF68" s="79"/>
      <c r="AG68" s="79"/>
      <c r="AH68" s="80"/>
      <c r="AI68" s="80"/>
      <c r="AJ68" s="79"/>
      <c r="AK68" s="79"/>
      <c r="AL68" s="79"/>
      <c r="AM68" s="79"/>
      <c r="AN68" s="79"/>
      <c r="AO68" s="80"/>
      <c r="AP68" s="80"/>
      <c r="AQ68" s="79"/>
      <c r="AR68" s="137"/>
      <c r="AS68" s="121">
        <f t="shared" si="10"/>
        <v>0</v>
      </c>
      <c r="AT68" s="121">
        <f t="shared" si="11"/>
        <v>0</v>
      </c>
      <c r="AU68" s="121">
        <f t="shared" si="12"/>
        <v>0</v>
      </c>
      <c r="AV68" s="121">
        <f t="shared" si="13"/>
        <v>0</v>
      </c>
      <c r="AW68" s="121">
        <f t="shared" si="14"/>
        <v>0</v>
      </c>
      <c r="AX68" s="121">
        <f t="shared" si="15"/>
        <v>0</v>
      </c>
      <c r="AY68" s="121">
        <f t="shared" si="16"/>
        <v>0</v>
      </c>
      <c r="AZ68" s="121">
        <f t="shared" si="17"/>
        <v>0</v>
      </c>
      <c r="BA68" s="121">
        <f t="shared" si="18"/>
        <v>0</v>
      </c>
      <c r="BB68" s="121">
        <f t="shared" si="19"/>
        <v>0</v>
      </c>
      <c r="BC68" s="121">
        <f t="shared" si="20"/>
        <v>0</v>
      </c>
      <c r="BD68" s="121">
        <f t="shared" si="21"/>
        <v>0</v>
      </c>
      <c r="BE68" s="121">
        <f t="shared" si="22"/>
        <v>0</v>
      </c>
      <c r="BF68" s="121">
        <f t="shared" si="23"/>
        <v>0</v>
      </c>
      <c r="BG68" s="121">
        <f t="shared" si="24"/>
        <v>0</v>
      </c>
      <c r="BH68" s="121" t="str">
        <f t="shared" si="40"/>
        <v>0</v>
      </c>
      <c r="BI68" s="121" t="str">
        <f t="shared" si="41"/>
        <v>0</v>
      </c>
      <c r="BJ68" s="121" t="str">
        <f t="shared" si="42"/>
        <v>0</v>
      </c>
      <c r="BK68" s="121" t="str">
        <f t="shared" si="43"/>
        <v>0</v>
      </c>
      <c r="BL68" s="121" t="str">
        <f t="shared" si="44"/>
        <v>0</v>
      </c>
      <c r="BM68" s="121" t="str">
        <f t="shared" si="45"/>
        <v>0</v>
      </c>
      <c r="BN68" s="121" t="str">
        <f t="shared" si="46"/>
        <v>0</v>
      </c>
      <c r="BO68" s="121" t="str">
        <f t="shared" si="47"/>
        <v>0</v>
      </c>
      <c r="BP68" s="121" t="str">
        <f t="shared" si="48"/>
        <v>0</v>
      </c>
      <c r="BQ68" s="121" t="str">
        <f t="shared" si="49"/>
        <v>0</v>
      </c>
      <c r="BR68" s="121" t="str">
        <f t="shared" si="50"/>
        <v>0</v>
      </c>
      <c r="BS68" s="121" t="str">
        <f t="shared" si="51"/>
        <v>0</v>
      </c>
      <c r="BT68" s="121" t="str">
        <f t="shared" si="52"/>
        <v>0</v>
      </c>
      <c r="BU68" s="121" t="str">
        <f t="shared" si="53"/>
        <v>0</v>
      </c>
      <c r="BV68" s="121" t="str">
        <f t="shared" si="54"/>
        <v>0</v>
      </c>
    </row>
    <row r="69" spans="1:74" ht="20.100000000000001" customHeight="1" thickBot="1" x14ac:dyDescent="0.35">
      <c r="A69" s="57"/>
      <c r="B69" s="90" t="s">
        <v>66</v>
      </c>
      <c r="C69" s="90">
        <v>0.53472222222222221</v>
      </c>
      <c r="D69" s="100" t="s">
        <v>185</v>
      </c>
      <c r="E69" s="100" t="s">
        <v>216</v>
      </c>
      <c r="F69" s="100" t="s">
        <v>247</v>
      </c>
      <c r="G69" s="100" t="s">
        <v>278</v>
      </c>
      <c r="H69" s="101" t="s">
        <v>309</v>
      </c>
      <c r="I69" s="102">
        <v>156</v>
      </c>
      <c r="J69" s="102">
        <f>$I69*'Campaign Total'!$F$46</f>
        <v>148.19999999999999</v>
      </c>
      <c r="K69" s="128">
        <f t="shared" si="70"/>
        <v>0</v>
      </c>
      <c r="L69" s="13">
        <f t="shared" si="71"/>
        <v>0</v>
      </c>
      <c r="N69" s="80"/>
      <c r="O69" s="81"/>
      <c r="P69" s="81"/>
      <c r="Q69" s="81"/>
      <c r="R69" s="81"/>
      <c r="S69" s="81"/>
      <c r="T69" s="80"/>
      <c r="U69" s="80"/>
      <c r="V69" s="81"/>
      <c r="W69" s="81"/>
      <c r="X69" s="81"/>
      <c r="Y69" s="81"/>
      <c r="Z69" s="81"/>
      <c r="AA69" s="80"/>
      <c r="AB69" s="80"/>
      <c r="AC69" s="81"/>
      <c r="AD69" s="81"/>
      <c r="AE69" s="81"/>
      <c r="AF69" s="81"/>
      <c r="AG69" s="81"/>
      <c r="AH69" s="80"/>
      <c r="AI69" s="80"/>
      <c r="AJ69" s="81"/>
      <c r="AK69" s="81"/>
      <c r="AL69" s="81"/>
      <c r="AM69" s="81"/>
      <c r="AN69" s="81"/>
      <c r="AO69" s="80"/>
      <c r="AP69" s="80"/>
      <c r="AQ69" s="81"/>
      <c r="AR69" s="137"/>
      <c r="AS69" s="121">
        <f t="shared" si="10"/>
        <v>0</v>
      </c>
      <c r="AT69" s="121">
        <f t="shared" si="11"/>
        <v>0</v>
      </c>
      <c r="AU69" s="121">
        <f t="shared" si="12"/>
        <v>0</v>
      </c>
      <c r="AV69" s="121">
        <f t="shared" si="13"/>
        <v>0</v>
      </c>
      <c r="AW69" s="121">
        <f t="shared" si="14"/>
        <v>0</v>
      </c>
      <c r="AX69" s="121">
        <f t="shared" si="15"/>
        <v>0</v>
      </c>
      <c r="AY69" s="121">
        <f t="shared" si="16"/>
        <v>0</v>
      </c>
      <c r="AZ69" s="121">
        <f t="shared" si="17"/>
        <v>0</v>
      </c>
      <c r="BA69" s="121">
        <f t="shared" si="18"/>
        <v>0</v>
      </c>
      <c r="BB69" s="121">
        <f t="shared" si="19"/>
        <v>0</v>
      </c>
      <c r="BC69" s="121">
        <f t="shared" si="20"/>
        <v>0</v>
      </c>
      <c r="BD69" s="121">
        <f t="shared" si="21"/>
        <v>0</v>
      </c>
      <c r="BE69" s="121">
        <f t="shared" si="22"/>
        <v>0</v>
      </c>
      <c r="BF69" s="121">
        <f t="shared" si="23"/>
        <v>0</v>
      </c>
      <c r="BG69" s="121">
        <f t="shared" si="24"/>
        <v>0</v>
      </c>
      <c r="BH69" s="121" t="str">
        <f t="shared" si="40"/>
        <v>0</v>
      </c>
      <c r="BI69" s="121" t="str">
        <f t="shared" si="41"/>
        <v>0</v>
      </c>
      <c r="BJ69" s="121" t="str">
        <f t="shared" si="42"/>
        <v>0</v>
      </c>
      <c r="BK69" s="121" t="str">
        <f t="shared" si="43"/>
        <v>0</v>
      </c>
      <c r="BL69" s="121" t="str">
        <f t="shared" si="44"/>
        <v>0</v>
      </c>
      <c r="BM69" s="121" t="str">
        <f t="shared" si="45"/>
        <v>0</v>
      </c>
      <c r="BN69" s="121" t="str">
        <f t="shared" si="46"/>
        <v>0</v>
      </c>
      <c r="BO69" s="121" t="str">
        <f t="shared" si="47"/>
        <v>0</v>
      </c>
      <c r="BP69" s="121" t="str">
        <f t="shared" si="48"/>
        <v>0</v>
      </c>
      <c r="BQ69" s="121" t="str">
        <f t="shared" si="49"/>
        <v>0</v>
      </c>
      <c r="BR69" s="121" t="str">
        <f t="shared" si="50"/>
        <v>0</v>
      </c>
      <c r="BS69" s="121" t="str">
        <f t="shared" si="51"/>
        <v>0</v>
      </c>
      <c r="BT69" s="121" t="str">
        <f t="shared" si="52"/>
        <v>0</v>
      </c>
      <c r="BU69" s="121" t="str">
        <f t="shared" si="53"/>
        <v>0</v>
      </c>
      <c r="BV69" s="121" t="str">
        <f t="shared" si="54"/>
        <v>0</v>
      </c>
    </row>
    <row r="70" spans="1:74" ht="20.100000000000001" customHeight="1" thickBot="1" x14ac:dyDescent="0.35">
      <c r="A70" s="57"/>
      <c r="B70" s="105" t="s">
        <v>65</v>
      </c>
      <c r="C70" s="105">
        <v>0.53680555555555554</v>
      </c>
      <c r="D70" s="183" t="s">
        <v>89</v>
      </c>
      <c r="E70" s="184"/>
      <c r="F70" s="184"/>
      <c r="G70" s="184"/>
      <c r="H70" s="185"/>
      <c r="I70" s="107"/>
      <c r="J70" s="107"/>
      <c r="K70" s="128"/>
      <c r="L70" s="13"/>
      <c r="N70" s="80"/>
      <c r="O70" s="79"/>
      <c r="P70" s="79"/>
      <c r="Q70" s="79"/>
      <c r="R70" s="79"/>
      <c r="S70" s="79"/>
      <c r="T70" s="80"/>
      <c r="U70" s="80"/>
      <c r="V70" s="79"/>
      <c r="W70" s="79"/>
      <c r="X70" s="79"/>
      <c r="Y70" s="79"/>
      <c r="Z70" s="79"/>
      <c r="AA70" s="80"/>
      <c r="AB70" s="80"/>
      <c r="AC70" s="79"/>
      <c r="AD70" s="79"/>
      <c r="AE70" s="79"/>
      <c r="AF70" s="79"/>
      <c r="AG70" s="79"/>
      <c r="AH70" s="80"/>
      <c r="AI70" s="80"/>
      <c r="AJ70" s="79"/>
      <c r="AK70" s="79"/>
      <c r="AL70" s="79"/>
      <c r="AM70" s="79"/>
      <c r="AN70" s="79"/>
      <c r="AO70" s="80"/>
      <c r="AP70" s="80"/>
      <c r="AQ70" s="79"/>
      <c r="AR70" s="137"/>
      <c r="AS70" s="121">
        <f t="shared" ref="AS70:AS101" si="89">COUNTIF($N70:$AQ70,"a")</f>
        <v>0</v>
      </c>
      <c r="AT70" s="121">
        <f t="shared" ref="AT70:AT101" si="90">COUNTIF($N70:$AQ70,"b")</f>
        <v>0</v>
      </c>
      <c r="AU70" s="121">
        <f t="shared" ref="AU70:AU101" si="91">COUNTIF($N70:$AQ70,"c")</f>
        <v>0</v>
      </c>
      <c r="AV70" s="121">
        <f t="shared" ref="AV70:AV101" si="92">COUNTIF($N70:$AQ70,"d")</f>
        <v>0</v>
      </c>
      <c r="AW70" s="121">
        <f t="shared" ref="AW70:AW101" si="93">COUNTIF($N70:$AQ70,"e")</f>
        <v>0</v>
      </c>
      <c r="AX70" s="121">
        <f t="shared" ref="AX70:AX101" si="94">COUNTIF($N70:$AQ70,"f")</f>
        <v>0</v>
      </c>
      <c r="AY70" s="121">
        <f t="shared" ref="AY70:AY101" si="95">COUNTIF($N70:$AQ70,"g")</f>
        <v>0</v>
      </c>
      <c r="AZ70" s="121">
        <f t="shared" ref="AZ70:AZ101" si="96">COUNTIF($N70:$AQ70,"h")</f>
        <v>0</v>
      </c>
      <c r="BA70" s="121">
        <f t="shared" ref="BA70:BA101" si="97">COUNTIF($N70:$AQ70,"i")</f>
        <v>0</v>
      </c>
      <c r="BB70" s="121">
        <f t="shared" ref="BB70:BB101" si="98">COUNTIF($N70:$AQ70,"j")</f>
        <v>0</v>
      </c>
      <c r="BC70" s="121">
        <f t="shared" ref="BC70:BC101" si="99">COUNTIF($N70:$AQ70,"k")</f>
        <v>0</v>
      </c>
      <c r="BD70" s="121">
        <f t="shared" ref="BD70:BD101" si="100">COUNTIF($N70:$AQ70,"l")</f>
        <v>0</v>
      </c>
      <c r="BE70" s="121">
        <f t="shared" ref="BE70:BE101" si="101">COUNTIF($N70:$AQ70,"m")</f>
        <v>0</v>
      </c>
      <c r="BF70" s="121">
        <f t="shared" ref="BF70:BF101" si="102">COUNTIF($N70:$AQ70,"n")</f>
        <v>0</v>
      </c>
      <c r="BG70" s="121">
        <f t="shared" ref="BG70:BG101" si="103">COUNTIF($N70:$AQ70,"o")</f>
        <v>0</v>
      </c>
      <c r="BH70" s="121" t="str">
        <f t="shared" si="40"/>
        <v>0</v>
      </c>
      <c r="BI70" s="121" t="str">
        <f t="shared" si="41"/>
        <v>0</v>
      </c>
      <c r="BJ70" s="121" t="str">
        <f t="shared" si="42"/>
        <v>0</v>
      </c>
      <c r="BK70" s="121" t="str">
        <f t="shared" si="43"/>
        <v>0</v>
      </c>
      <c r="BL70" s="121" t="str">
        <f t="shared" si="44"/>
        <v>0</v>
      </c>
      <c r="BM70" s="121" t="str">
        <f t="shared" si="45"/>
        <v>0</v>
      </c>
      <c r="BN70" s="121" t="str">
        <f t="shared" si="46"/>
        <v>0</v>
      </c>
      <c r="BO70" s="121" t="str">
        <f t="shared" si="47"/>
        <v>0</v>
      </c>
      <c r="BP70" s="121" t="str">
        <f t="shared" si="48"/>
        <v>0</v>
      </c>
      <c r="BQ70" s="121" t="str">
        <f t="shared" si="49"/>
        <v>0</v>
      </c>
      <c r="BR70" s="121" t="str">
        <f t="shared" si="50"/>
        <v>0</v>
      </c>
      <c r="BS70" s="121" t="str">
        <f t="shared" si="51"/>
        <v>0</v>
      </c>
      <c r="BT70" s="121" t="str">
        <f t="shared" si="52"/>
        <v>0</v>
      </c>
      <c r="BU70" s="121" t="str">
        <f t="shared" si="53"/>
        <v>0</v>
      </c>
      <c r="BV70" s="121" t="str">
        <f t="shared" si="54"/>
        <v>0</v>
      </c>
    </row>
    <row r="71" spans="1:74" ht="20.100000000000001" customHeight="1" thickBot="1" x14ac:dyDescent="0.35">
      <c r="A71" s="57"/>
      <c r="B71" s="105" t="s">
        <v>65</v>
      </c>
      <c r="C71" s="105">
        <v>0.54166666666666663</v>
      </c>
      <c r="D71" s="183" t="s">
        <v>163</v>
      </c>
      <c r="E71" s="184"/>
      <c r="F71" s="184"/>
      <c r="G71" s="184"/>
      <c r="H71" s="185"/>
      <c r="I71" s="107"/>
      <c r="J71" s="107"/>
      <c r="K71" s="128"/>
      <c r="L71" s="13"/>
      <c r="N71" s="80"/>
      <c r="O71" s="79"/>
      <c r="P71" s="79"/>
      <c r="Q71" s="79"/>
      <c r="R71" s="79"/>
      <c r="S71" s="79"/>
      <c r="T71" s="80"/>
      <c r="U71" s="80"/>
      <c r="V71" s="79"/>
      <c r="W71" s="79"/>
      <c r="X71" s="79"/>
      <c r="Y71" s="79"/>
      <c r="Z71" s="79"/>
      <c r="AA71" s="80"/>
      <c r="AB71" s="80"/>
      <c r="AC71" s="79"/>
      <c r="AD71" s="79"/>
      <c r="AE71" s="79"/>
      <c r="AF71" s="79"/>
      <c r="AG71" s="79"/>
      <c r="AH71" s="80"/>
      <c r="AI71" s="80"/>
      <c r="AJ71" s="79"/>
      <c r="AK71" s="79"/>
      <c r="AL71" s="79"/>
      <c r="AM71" s="79"/>
      <c r="AN71" s="79"/>
      <c r="AO71" s="80"/>
      <c r="AP71" s="80"/>
      <c r="AQ71" s="79"/>
      <c r="AR71" s="137"/>
      <c r="AS71" s="121">
        <f t="shared" si="89"/>
        <v>0</v>
      </c>
      <c r="AT71" s="121">
        <f t="shared" si="90"/>
        <v>0</v>
      </c>
      <c r="AU71" s="121">
        <f t="shared" si="91"/>
        <v>0</v>
      </c>
      <c r="AV71" s="121">
        <f t="shared" si="92"/>
        <v>0</v>
      </c>
      <c r="AW71" s="121">
        <f t="shared" si="93"/>
        <v>0</v>
      </c>
      <c r="AX71" s="121">
        <f t="shared" si="94"/>
        <v>0</v>
      </c>
      <c r="AY71" s="121">
        <f t="shared" si="95"/>
        <v>0</v>
      </c>
      <c r="AZ71" s="121">
        <f t="shared" si="96"/>
        <v>0</v>
      </c>
      <c r="BA71" s="121">
        <f t="shared" si="97"/>
        <v>0</v>
      </c>
      <c r="BB71" s="121">
        <f t="shared" si="98"/>
        <v>0</v>
      </c>
      <c r="BC71" s="121">
        <f t="shared" si="99"/>
        <v>0</v>
      </c>
      <c r="BD71" s="121">
        <f t="shared" si="100"/>
        <v>0</v>
      </c>
      <c r="BE71" s="121">
        <f t="shared" si="101"/>
        <v>0</v>
      </c>
      <c r="BF71" s="121">
        <f t="shared" si="102"/>
        <v>0</v>
      </c>
      <c r="BG71" s="121">
        <f t="shared" si="103"/>
        <v>0</v>
      </c>
      <c r="BH71" s="121" t="str">
        <f t="shared" si="40"/>
        <v>0</v>
      </c>
      <c r="BI71" s="121" t="str">
        <f t="shared" si="41"/>
        <v>0</v>
      </c>
      <c r="BJ71" s="121" t="str">
        <f t="shared" si="42"/>
        <v>0</v>
      </c>
      <c r="BK71" s="121" t="str">
        <f t="shared" si="43"/>
        <v>0</v>
      </c>
      <c r="BL71" s="121" t="str">
        <f t="shared" si="44"/>
        <v>0</v>
      </c>
      <c r="BM71" s="121" t="str">
        <f t="shared" si="45"/>
        <v>0</v>
      </c>
      <c r="BN71" s="121" t="str">
        <f t="shared" si="46"/>
        <v>0</v>
      </c>
      <c r="BO71" s="121" t="str">
        <f t="shared" si="47"/>
        <v>0</v>
      </c>
      <c r="BP71" s="121" t="str">
        <f t="shared" si="48"/>
        <v>0</v>
      </c>
      <c r="BQ71" s="121" t="str">
        <f t="shared" si="49"/>
        <v>0</v>
      </c>
      <c r="BR71" s="121" t="str">
        <f t="shared" si="50"/>
        <v>0</v>
      </c>
      <c r="BS71" s="121" t="str">
        <f t="shared" si="51"/>
        <v>0</v>
      </c>
      <c r="BT71" s="121" t="str">
        <f t="shared" si="52"/>
        <v>0</v>
      </c>
      <c r="BU71" s="121" t="str">
        <f t="shared" si="53"/>
        <v>0</v>
      </c>
      <c r="BV71" s="121" t="str">
        <f t="shared" si="54"/>
        <v>0</v>
      </c>
    </row>
    <row r="72" spans="1:74" ht="20.100000000000001" customHeight="1" thickBot="1" x14ac:dyDescent="0.35">
      <c r="A72" s="57"/>
      <c r="B72" s="105" t="s">
        <v>65</v>
      </c>
      <c r="C72" s="105">
        <v>0.55208333333333337</v>
      </c>
      <c r="D72" s="183" t="s">
        <v>86</v>
      </c>
      <c r="E72" s="184"/>
      <c r="F72" s="184"/>
      <c r="G72" s="184"/>
      <c r="H72" s="185"/>
      <c r="I72" s="107"/>
      <c r="J72" s="107"/>
      <c r="K72" s="128"/>
      <c r="L72" s="13"/>
      <c r="N72" s="80"/>
      <c r="O72" s="79"/>
      <c r="P72" s="79"/>
      <c r="Q72" s="79"/>
      <c r="R72" s="79"/>
      <c r="S72" s="79"/>
      <c r="T72" s="80"/>
      <c r="U72" s="80"/>
      <c r="V72" s="79"/>
      <c r="W72" s="79"/>
      <c r="X72" s="79"/>
      <c r="Y72" s="79"/>
      <c r="Z72" s="79"/>
      <c r="AA72" s="80"/>
      <c r="AB72" s="80"/>
      <c r="AC72" s="79"/>
      <c r="AD72" s="79"/>
      <c r="AE72" s="79"/>
      <c r="AF72" s="79"/>
      <c r="AG72" s="79"/>
      <c r="AH72" s="80"/>
      <c r="AI72" s="80"/>
      <c r="AJ72" s="79"/>
      <c r="AK72" s="79"/>
      <c r="AL72" s="79"/>
      <c r="AM72" s="79"/>
      <c r="AN72" s="79"/>
      <c r="AO72" s="80"/>
      <c r="AP72" s="80"/>
      <c r="AQ72" s="79"/>
      <c r="AR72" s="137"/>
      <c r="AS72" s="121">
        <f t="shared" si="89"/>
        <v>0</v>
      </c>
      <c r="AT72" s="121">
        <f t="shared" si="90"/>
        <v>0</v>
      </c>
      <c r="AU72" s="121">
        <f t="shared" si="91"/>
        <v>0</v>
      </c>
      <c r="AV72" s="121">
        <f t="shared" si="92"/>
        <v>0</v>
      </c>
      <c r="AW72" s="121">
        <f t="shared" si="93"/>
        <v>0</v>
      </c>
      <c r="AX72" s="121">
        <f t="shared" si="94"/>
        <v>0</v>
      </c>
      <c r="AY72" s="121">
        <f t="shared" si="95"/>
        <v>0</v>
      </c>
      <c r="AZ72" s="121">
        <f t="shared" si="96"/>
        <v>0</v>
      </c>
      <c r="BA72" s="121">
        <f t="shared" si="97"/>
        <v>0</v>
      </c>
      <c r="BB72" s="121">
        <f t="shared" si="98"/>
        <v>0</v>
      </c>
      <c r="BC72" s="121">
        <f t="shared" si="99"/>
        <v>0</v>
      </c>
      <c r="BD72" s="121">
        <f t="shared" si="100"/>
        <v>0</v>
      </c>
      <c r="BE72" s="121">
        <f t="shared" si="101"/>
        <v>0</v>
      </c>
      <c r="BF72" s="121">
        <f t="shared" si="102"/>
        <v>0</v>
      </c>
      <c r="BG72" s="121">
        <f t="shared" si="103"/>
        <v>0</v>
      </c>
      <c r="BH72" s="121" t="str">
        <f t="shared" ref="BH72:BH103" si="104">IF(AS72&gt;0,($J72*AS72*$F$14),"0")</f>
        <v>0</v>
      </c>
      <c r="BI72" s="121" t="str">
        <f t="shared" ref="BI72:BI103" si="105">IF(AT72&gt;0,($J72*AT72*$F$15),"0")</f>
        <v>0</v>
      </c>
      <c r="BJ72" s="121" t="str">
        <f t="shared" ref="BJ72:BJ103" si="106">IF(AU72&gt;0,($J72*AU72*$F$16),"0")</f>
        <v>0</v>
      </c>
      <c r="BK72" s="121" t="str">
        <f t="shared" ref="BK72:BK103" si="107">IF(AV72&gt;0,($J72*AV72*$F$17),"0")</f>
        <v>0</v>
      </c>
      <c r="BL72" s="121" t="str">
        <f t="shared" ref="BL72:BL103" si="108">IF(AW72&gt;0,($J72*AW72*$F$17),"0")</f>
        <v>0</v>
      </c>
      <c r="BM72" s="121" t="str">
        <f t="shared" ref="BM72:BM103" si="109">IF(AX72&gt;0,($J72*AX72*$F$19),"0")</f>
        <v>0</v>
      </c>
      <c r="BN72" s="121" t="str">
        <f t="shared" ref="BN72:BN103" si="110">IF(AY72&gt;0,($J72*AY72*$F$20),"0")</f>
        <v>0</v>
      </c>
      <c r="BO72" s="121" t="str">
        <f t="shared" ref="BO72:BO103" si="111">IF(AZ72&gt;0,($J72*AZ72*$F$21),"0")</f>
        <v>0</v>
      </c>
      <c r="BP72" s="121" t="str">
        <f t="shared" ref="BP72:BP103" si="112">IF(BA72&gt;0,($J72*BA72*$F$22),"0")</f>
        <v>0</v>
      </c>
      <c r="BQ72" s="121" t="str">
        <f t="shared" ref="BQ72:BQ103" si="113">IF(BB72&gt;0,($J72*BB72*$F$23),"0")</f>
        <v>0</v>
      </c>
      <c r="BR72" s="121" t="str">
        <f t="shared" ref="BR72:BR103" si="114">IF(BC72&gt;0,($J72*BC72*$F$24),"0")</f>
        <v>0</v>
      </c>
      <c r="BS72" s="121" t="str">
        <f t="shared" ref="BS72:BS103" si="115">IF(BD72&gt;0,($J72*BD72*$F$25),"0")</f>
        <v>0</v>
      </c>
      <c r="BT72" s="121" t="str">
        <f t="shared" ref="BT72:BT103" si="116">IF(BE72&gt;0,($J72*BE72*$F$26),"0")</f>
        <v>0</v>
      </c>
      <c r="BU72" s="121" t="str">
        <f t="shared" ref="BU72:BU103" si="117">IF(BF72&gt;0,($J72*BF72*$F$27),"0")</f>
        <v>0</v>
      </c>
      <c r="BV72" s="121" t="str">
        <f t="shared" ref="BV72:BV103" si="118">IF(BG72&gt;0,($J72*BG72*$F$28),"0")</f>
        <v>0</v>
      </c>
    </row>
    <row r="73" spans="1:74" ht="20.25" customHeight="1" thickBot="1" x14ac:dyDescent="0.35">
      <c r="A73" s="57"/>
      <c r="B73" s="90" t="s">
        <v>66</v>
      </c>
      <c r="C73" s="90">
        <v>0.56597222222222221</v>
      </c>
      <c r="D73" s="100" t="s">
        <v>186</v>
      </c>
      <c r="E73" s="100" t="s">
        <v>217</v>
      </c>
      <c r="F73" s="100" t="s">
        <v>248</v>
      </c>
      <c r="G73" s="100" t="s">
        <v>279</v>
      </c>
      <c r="H73" s="100" t="s">
        <v>310</v>
      </c>
      <c r="I73" s="109">
        <v>137</v>
      </c>
      <c r="J73" s="109">
        <f>$I73*'Campaign Total'!$F$46</f>
        <v>130.15</v>
      </c>
      <c r="K73" s="128">
        <f t="shared" si="70"/>
        <v>0</v>
      </c>
      <c r="L73" s="13">
        <f t="shared" si="71"/>
        <v>0</v>
      </c>
      <c r="N73" s="80"/>
      <c r="O73" s="81"/>
      <c r="P73" s="81"/>
      <c r="Q73" s="81"/>
      <c r="R73" s="81"/>
      <c r="S73" s="81"/>
      <c r="T73" s="80"/>
      <c r="U73" s="80"/>
      <c r="V73" s="81"/>
      <c r="W73" s="81"/>
      <c r="X73" s="81"/>
      <c r="Y73" s="81"/>
      <c r="Z73" s="81"/>
      <c r="AA73" s="80"/>
      <c r="AB73" s="80"/>
      <c r="AC73" s="81"/>
      <c r="AD73" s="81"/>
      <c r="AE73" s="81"/>
      <c r="AF73" s="81"/>
      <c r="AG73" s="81"/>
      <c r="AH73" s="80"/>
      <c r="AI73" s="80"/>
      <c r="AJ73" s="81"/>
      <c r="AK73" s="81"/>
      <c r="AL73" s="81"/>
      <c r="AM73" s="81"/>
      <c r="AN73" s="81"/>
      <c r="AO73" s="80"/>
      <c r="AP73" s="80"/>
      <c r="AQ73" s="81"/>
      <c r="AR73" s="137"/>
      <c r="AS73" s="121">
        <f t="shared" si="89"/>
        <v>0</v>
      </c>
      <c r="AT73" s="121">
        <f t="shared" si="90"/>
        <v>0</v>
      </c>
      <c r="AU73" s="121">
        <f t="shared" si="91"/>
        <v>0</v>
      </c>
      <c r="AV73" s="121">
        <f t="shared" si="92"/>
        <v>0</v>
      </c>
      <c r="AW73" s="121">
        <f t="shared" si="93"/>
        <v>0</v>
      </c>
      <c r="AX73" s="121">
        <f t="shared" si="94"/>
        <v>0</v>
      </c>
      <c r="AY73" s="121">
        <f t="shared" si="95"/>
        <v>0</v>
      </c>
      <c r="AZ73" s="121">
        <f t="shared" si="96"/>
        <v>0</v>
      </c>
      <c r="BA73" s="121">
        <f t="shared" si="97"/>
        <v>0</v>
      </c>
      <c r="BB73" s="121">
        <f t="shared" si="98"/>
        <v>0</v>
      </c>
      <c r="BC73" s="121">
        <f t="shared" si="99"/>
        <v>0</v>
      </c>
      <c r="BD73" s="121">
        <f t="shared" si="100"/>
        <v>0</v>
      </c>
      <c r="BE73" s="121">
        <f t="shared" si="101"/>
        <v>0</v>
      </c>
      <c r="BF73" s="121">
        <f t="shared" si="102"/>
        <v>0</v>
      </c>
      <c r="BG73" s="121">
        <f t="shared" si="103"/>
        <v>0</v>
      </c>
      <c r="BH73" s="121" t="str">
        <f t="shared" si="104"/>
        <v>0</v>
      </c>
      <c r="BI73" s="121" t="str">
        <f t="shared" si="105"/>
        <v>0</v>
      </c>
      <c r="BJ73" s="121" t="str">
        <f t="shared" si="106"/>
        <v>0</v>
      </c>
      <c r="BK73" s="121" t="str">
        <f t="shared" si="107"/>
        <v>0</v>
      </c>
      <c r="BL73" s="121" t="str">
        <f t="shared" si="108"/>
        <v>0</v>
      </c>
      <c r="BM73" s="121" t="str">
        <f t="shared" si="109"/>
        <v>0</v>
      </c>
      <c r="BN73" s="121" t="str">
        <f t="shared" si="110"/>
        <v>0</v>
      </c>
      <c r="BO73" s="121" t="str">
        <f t="shared" si="111"/>
        <v>0</v>
      </c>
      <c r="BP73" s="121" t="str">
        <f t="shared" si="112"/>
        <v>0</v>
      </c>
      <c r="BQ73" s="121" t="str">
        <f t="shared" si="113"/>
        <v>0</v>
      </c>
      <c r="BR73" s="121" t="str">
        <f t="shared" si="114"/>
        <v>0</v>
      </c>
      <c r="BS73" s="121" t="str">
        <f t="shared" si="115"/>
        <v>0</v>
      </c>
      <c r="BT73" s="121" t="str">
        <f t="shared" si="116"/>
        <v>0</v>
      </c>
      <c r="BU73" s="121" t="str">
        <f t="shared" si="117"/>
        <v>0</v>
      </c>
      <c r="BV73" s="121" t="str">
        <f t="shared" si="118"/>
        <v>0</v>
      </c>
    </row>
    <row r="74" spans="1:74" ht="20.100000000000001" customHeight="1" thickBot="1" x14ac:dyDescent="0.35">
      <c r="A74" s="57"/>
      <c r="B74" s="105" t="s">
        <v>65</v>
      </c>
      <c r="C74" s="105">
        <v>0.56944444444444442</v>
      </c>
      <c r="D74" s="183" t="s">
        <v>86</v>
      </c>
      <c r="E74" s="184"/>
      <c r="F74" s="184"/>
      <c r="G74" s="184"/>
      <c r="H74" s="185"/>
      <c r="I74" s="107"/>
      <c r="J74" s="107"/>
      <c r="K74" s="128"/>
      <c r="L74" s="13"/>
      <c r="N74" s="80"/>
      <c r="O74" s="79"/>
      <c r="P74" s="79"/>
      <c r="Q74" s="79"/>
      <c r="R74" s="79"/>
      <c r="S74" s="79"/>
      <c r="T74" s="80"/>
      <c r="U74" s="80"/>
      <c r="V74" s="79"/>
      <c r="W74" s="79"/>
      <c r="X74" s="79"/>
      <c r="Y74" s="79"/>
      <c r="Z74" s="79"/>
      <c r="AA74" s="80"/>
      <c r="AB74" s="80"/>
      <c r="AC74" s="79"/>
      <c r="AD74" s="79"/>
      <c r="AE74" s="79"/>
      <c r="AF74" s="79"/>
      <c r="AG74" s="79"/>
      <c r="AH74" s="80"/>
      <c r="AI74" s="80"/>
      <c r="AJ74" s="79"/>
      <c r="AK74" s="79"/>
      <c r="AL74" s="79"/>
      <c r="AM74" s="79"/>
      <c r="AN74" s="79"/>
      <c r="AO74" s="80"/>
      <c r="AP74" s="80"/>
      <c r="AQ74" s="79"/>
      <c r="AR74" s="137"/>
      <c r="AS74" s="121">
        <f t="shared" si="89"/>
        <v>0</v>
      </c>
      <c r="AT74" s="121">
        <f t="shared" si="90"/>
        <v>0</v>
      </c>
      <c r="AU74" s="121">
        <f t="shared" si="91"/>
        <v>0</v>
      </c>
      <c r="AV74" s="121">
        <f t="shared" si="92"/>
        <v>0</v>
      </c>
      <c r="AW74" s="121">
        <f t="shared" si="93"/>
        <v>0</v>
      </c>
      <c r="AX74" s="121">
        <f t="shared" si="94"/>
        <v>0</v>
      </c>
      <c r="AY74" s="121">
        <f t="shared" si="95"/>
        <v>0</v>
      </c>
      <c r="AZ74" s="121">
        <f t="shared" si="96"/>
        <v>0</v>
      </c>
      <c r="BA74" s="121">
        <f t="shared" si="97"/>
        <v>0</v>
      </c>
      <c r="BB74" s="121">
        <f t="shared" si="98"/>
        <v>0</v>
      </c>
      <c r="BC74" s="121">
        <f t="shared" si="99"/>
        <v>0</v>
      </c>
      <c r="BD74" s="121">
        <f t="shared" si="100"/>
        <v>0</v>
      </c>
      <c r="BE74" s="121">
        <f t="shared" si="101"/>
        <v>0</v>
      </c>
      <c r="BF74" s="121">
        <f t="shared" si="102"/>
        <v>0</v>
      </c>
      <c r="BG74" s="121">
        <f t="shared" si="103"/>
        <v>0</v>
      </c>
      <c r="BH74" s="121" t="str">
        <f t="shared" si="104"/>
        <v>0</v>
      </c>
      <c r="BI74" s="121" t="str">
        <f t="shared" si="105"/>
        <v>0</v>
      </c>
      <c r="BJ74" s="121" t="str">
        <f t="shared" si="106"/>
        <v>0</v>
      </c>
      <c r="BK74" s="121" t="str">
        <f t="shared" si="107"/>
        <v>0</v>
      </c>
      <c r="BL74" s="121" t="str">
        <f t="shared" si="108"/>
        <v>0</v>
      </c>
      <c r="BM74" s="121" t="str">
        <f t="shared" si="109"/>
        <v>0</v>
      </c>
      <c r="BN74" s="121" t="str">
        <f t="shared" si="110"/>
        <v>0</v>
      </c>
      <c r="BO74" s="121" t="str">
        <f t="shared" si="111"/>
        <v>0</v>
      </c>
      <c r="BP74" s="121" t="str">
        <f t="shared" si="112"/>
        <v>0</v>
      </c>
      <c r="BQ74" s="121" t="str">
        <f t="shared" si="113"/>
        <v>0</v>
      </c>
      <c r="BR74" s="121" t="str">
        <f t="shared" si="114"/>
        <v>0</v>
      </c>
      <c r="BS74" s="121" t="str">
        <f t="shared" si="115"/>
        <v>0</v>
      </c>
      <c r="BT74" s="121" t="str">
        <f t="shared" si="116"/>
        <v>0</v>
      </c>
      <c r="BU74" s="121" t="str">
        <f t="shared" si="117"/>
        <v>0</v>
      </c>
      <c r="BV74" s="121" t="str">
        <f t="shared" si="118"/>
        <v>0</v>
      </c>
    </row>
    <row r="75" spans="1:74" ht="20.25" customHeight="1" thickBot="1" x14ac:dyDescent="0.35">
      <c r="A75" s="57"/>
      <c r="B75" s="90" t="s">
        <v>66</v>
      </c>
      <c r="C75" s="90">
        <v>0.58333333333333337</v>
      </c>
      <c r="D75" s="110" t="s">
        <v>187</v>
      </c>
      <c r="E75" s="100" t="s">
        <v>218</v>
      </c>
      <c r="F75" s="100" t="s">
        <v>249</v>
      </c>
      <c r="G75" s="100" t="s">
        <v>280</v>
      </c>
      <c r="H75" s="111" t="s">
        <v>311</v>
      </c>
      <c r="I75" s="109">
        <v>152</v>
      </c>
      <c r="J75" s="109">
        <f>$I75*'Campaign Total'!$F$46</f>
        <v>144.4</v>
      </c>
      <c r="K75" s="128">
        <f t="shared" ref="K75" si="119">SUM(AS75:BG75)</f>
        <v>0</v>
      </c>
      <c r="L75" s="13">
        <f t="shared" ref="L75" si="120">SUM(BH75:BV75)</f>
        <v>0</v>
      </c>
      <c r="N75" s="80"/>
      <c r="O75" s="81"/>
      <c r="P75" s="81"/>
      <c r="Q75" s="81"/>
      <c r="R75" s="81"/>
      <c r="S75" s="81"/>
      <c r="T75" s="80"/>
      <c r="U75" s="80"/>
      <c r="V75" s="81"/>
      <c r="W75" s="81"/>
      <c r="X75" s="81"/>
      <c r="Y75" s="81"/>
      <c r="Z75" s="81"/>
      <c r="AA75" s="80"/>
      <c r="AB75" s="80"/>
      <c r="AC75" s="81"/>
      <c r="AD75" s="81"/>
      <c r="AE75" s="81"/>
      <c r="AF75" s="81"/>
      <c r="AG75" s="81"/>
      <c r="AH75" s="80"/>
      <c r="AI75" s="80"/>
      <c r="AJ75" s="81"/>
      <c r="AK75" s="81"/>
      <c r="AL75" s="81"/>
      <c r="AM75" s="81"/>
      <c r="AN75" s="81"/>
      <c r="AO75" s="80"/>
      <c r="AP75" s="80"/>
      <c r="AQ75" s="81"/>
      <c r="AR75" s="137"/>
      <c r="AS75" s="121">
        <f t="shared" si="89"/>
        <v>0</v>
      </c>
      <c r="AT75" s="121">
        <f t="shared" si="90"/>
        <v>0</v>
      </c>
      <c r="AU75" s="121">
        <f t="shared" si="91"/>
        <v>0</v>
      </c>
      <c r="AV75" s="121">
        <f t="shared" si="92"/>
        <v>0</v>
      </c>
      <c r="AW75" s="121">
        <f t="shared" si="93"/>
        <v>0</v>
      </c>
      <c r="AX75" s="121">
        <f t="shared" si="94"/>
        <v>0</v>
      </c>
      <c r="AY75" s="121">
        <f t="shared" si="95"/>
        <v>0</v>
      </c>
      <c r="AZ75" s="121">
        <f t="shared" si="96"/>
        <v>0</v>
      </c>
      <c r="BA75" s="121">
        <f t="shared" si="97"/>
        <v>0</v>
      </c>
      <c r="BB75" s="121">
        <f t="shared" si="98"/>
        <v>0</v>
      </c>
      <c r="BC75" s="121">
        <f t="shared" si="99"/>
        <v>0</v>
      </c>
      <c r="BD75" s="121">
        <f t="shared" si="100"/>
        <v>0</v>
      </c>
      <c r="BE75" s="121">
        <f t="shared" si="101"/>
        <v>0</v>
      </c>
      <c r="BF75" s="121">
        <f t="shared" si="102"/>
        <v>0</v>
      </c>
      <c r="BG75" s="121">
        <f t="shared" si="103"/>
        <v>0</v>
      </c>
      <c r="BH75" s="121" t="str">
        <f t="shared" si="104"/>
        <v>0</v>
      </c>
      <c r="BI75" s="121" t="str">
        <f t="shared" si="105"/>
        <v>0</v>
      </c>
      <c r="BJ75" s="121" t="str">
        <f t="shared" si="106"/>
        <v>0</v>
      </c>
      <c r="BK75" s="121" t="str">
        <f t="shared" si="107"/>
        <v>0</v>
      </c>
      <c r="BL75" s="121" t="str">
        <f t="shared" si="108"/>
        <v>0</v>
      </c>
      <c r="BM75" s="121" t="str">
        <f t="shared" si="109"/>
        <v>0</v>
      </c>
      <c r="BN75" s="121" t="str">
        <f t="shared" si="110"/>
        <v>0</v>
      </c>
      <c r="BO75" s="121" t="str">
        <f t="shared" si="111"/>
        <v>0</v>
      </c>
      <c r="BP75" s="121" t="str">
        <f t="shared" si="112"/>
        <v>0</v>
      </c>
      <c r="BQ75" s="121" t="str">
        <f t="shared" si="113"/>
        <v>0</v>
      </c>
      <c r="BR75" s="121" t="str">
        <f t="shared" si="114"/>
        <v>0</v>
      </c>
      <c r="BS75" s="121" t="str">
        <f t="shared" si="115"/>
        <v>0</v>
      </c>
      <c r="BT75" s="121" t="str">
        <f t="shared" si="116"/>
        <v>0</v>
      </c>
      <c r="BU75" s="121" t="str">
        <f t="shared" si="117"/>
        <v>0</v>
      </c>
      <c r="BV75" s="121" t="str">
        <f t="shared" si="118"/>
        <v>0</v>
      </c>
    </row>
    <row r="76" spans="1:74" ht="20.100000000000001" customHeight="1" thickBot="1" x14ac:dyDescent="0.35">
      <c r="A76" s="57"/>
      <c r="B76" s="105" t="s">
        <v>65</v>
      </c>
      <c r="C76" s="105">
        <v>0.58680555555555558</v>
      </c>
      <c r="D76" s="183" t="s">
        <v>86</v>
      </c>
      <c r="E76" s="184"/>
      <c r="F76" s="184"/>
      <c r="G76" s="184"/>
      <c r="H76" s="185"/>
      <c r="I76" s="107"/>
      <c r="J76" s="107"/>
      <c r="K76" s="128"/>
      <c r="L76" s="13"/>
      <c r="N76" s="80"/>
      <c r="O76" s="79"/>
      <c r="P76" s="79"/>
      <c r="Q76" s="79"/>
      <c r="R76" s="79"/>
      <c r="S76" s="79"/>
      <c r="T76" s="80"/>
      <c r="U76" s="80"/>
      <c r="V76" s="79"/>
      <c r="W76" s="79"/>
      <c r="X76" s="79"/>
      <c r="Y76" s="79"/>
      <c r="Z76" s="79"/>
      <c r="AA76" s="80"/>
      <c r="AB76" s="80"/>
      <c r="AC76" s="79"/>
      <c r="AD76" s="79"/>
      <c r="AE76" s="79"/>
      <c r="AF76" s="79"/>
      <c r="AG76" s="79"/>
      <c r="AH76" s="80"/>
      <c r="AI76" s="80"/>
      <c r="AJ76" s="79"/>
      <c r="AK76" s="79"/>
      <c r="AL76" s="79"/>
      <c r="AM76" s="79"/>
      <c r="AN76" s="79"/>
      <c r="AO76" s="80"/>
      <c r="AP76" s="80"/>
      <c r="AQ76" s="79"/>
      <c r="AR76" s="137"/>
      <c r="AS76" s="121">
        <f t="shared" si="89"/>
        <v>0</v>
      </c>
      <c r="AT76" s="121">
        <f t="shared" si="90"/>
        <v>0</v>
      </c>
      <c r="AU76" s="121">
        <f t="shared" si="91"/>
        <v>0</v>
      </c>
      <c r="AV76" s="121">
        <f t="shared" si="92"/>
        <v>0</v>
      </c>
      <c r="AW76" s="121">
        <f t="shared" si="93"/>
        <v>0</v>
      </c>
      <c r="AX76" s="121">
        <f t="shared" si="94"/>
        <v>0</v>
      </c>
      <c r="AY76" s="121">
        <f t="shared" si="95"/>
        <v>0</v>
      </c>
      <c r="AZ76" s="121">
        <f t="shared" si="96"/>
        <v>0</v>
      </c>
      <c r="BA76" s="121">
        <f t="shared" si="97"/>
        <v>0</v>
      </c>
      <c r="BB76" s="121">
        <f t="shared" si="98"/>
        <v>0</v>
      </c>
      <c r="BC76" s="121">
        <f t="shared" si="99"/>
        <v>0</v>
      </c>
      <c r="BD76" s="121">
        <f t="shared" si="100"/>
        <v>0</v>
      </c>
      <c r="BE76" s="121">
        <f t="shared" si="101"/>
        <v>0</v>
      </c>
      <c r="BF76" s="121">
        <f t="shared" si="102"/>
        <v>0</v>
      </c>
      <c r="BG76" s="121">
        <f t="shared" si="103"/>
        <v>0</v>
      </c>
      <c r="BH76" s="121" t="str">
        <f t="shared" si="104"/>
        <v>0</v>
      </c>
      <c r="BI76" s="121" t="str">
        <f t="shared" si="105"/>
        <v>0</v>
      </c>
      <c r="BJ76" s="121" t="str">
        <f t="shared" si="106"/>
        <v>0</v>
      </c>
      <c r="BK76" s="121" t="str">
        <f t="shared" si="107"/>
        <v>0</v>
      </c>
      <c r="BL76" s="121" t="str">
        <f t="shared" si="108"/>
        <v>0</v>
      </c>
      <c r="BM76" s="121" t="str">
        <f t="shared" si="109"/>
        <v>0</v>
      </c>
      <c r="BN76" s="121" t="str">
        <f t="shared" si="110"/>
        <v>0</v>
      </c>
      <c r="BO76" s="121" t="str">
        <f t="shared" si="111"/>
        <v>0</v>
      </c>
      <c r="BP76" s="121" t="str">
        <f t="shared" si="112"/>
        <v>0</v>
      </c>
      <c r="BQ76" s="121" t="str">
        <f t="shared" si="113"/>
        <v>0</v>
      </c>
      <c r="BR76" s="121" t="str">
        <f t="shared" si="114"/>
        <v>0</v>
      </c>
      <c r="BS76" s="121" t="str">
        <f t="shared" si="115"/>
        <v>0</v>
      </c>
      <c r="BT76" s="121" t="str">
        <f t="shared" si="116"/>
        <v>0</v>
      </c>
      <c r="BU76" s="121" t="str">
        <f t="shared" si="117"/>
        <v>0</v>
      </c>
      <c r="BV76" s="121" t="str">
        <f t="shared" si="118"/>
        <v>0</v>
      </c>
    </row>
    <row r="77" spans="1:74" ht="20.25" customHeight="1" thickBot="1" x14ac:dyDescent="0.35">
      <c r="A77" s="57"/>
      <c r="B77" s="105" t="s">
        <v>65</v>
      </c>
      <c r="C77" s="105">
        <v>0.59375</v>
      </c>
      <c r="D77" s="183" t="s">
        <v>163</v>
      </c>
      <c r="E77" s="184"/>
      <c r="F77" s="184"/>
      <c r="G77" s="184"/>
      <c r="H77" s="185"/>
      <c r="I77" s="107"/>
      <c r="J77" s="107"/>
      <c r="K77" s="128"/>
      <c r="L77" s="13"/>
      <c r="N77" s="80"/>
      <c r="O77" s="79"/>
      <c r="P77" s="79"/>
      <c r="Q77" s="79"/>
      <c r="R77" s="79"/>
      <c r="S77" s="79"/>
      <c r="T77" s="80"/>
      <c r="U77" s="80"/>
      <c r="V77" s="79"/>
      <c r="W77" s="79"/>
      <c r="X77" s="79"/>
      <c r="Y77" s="79"/>
      <c r="Z77" s="79"/>
      <c r="AA77" s="80"/>
      <c r="AB77" s="80"/>
      <c r="AC77" s="79"/>
      <c r="AD77" s="79"/>
      <c r="AE77" s="79"/>
      <c r="AF77" s="79"/>
      <c r="AG77" s="79"/>
      <c r="AH77" s="80"/>
      <c r="AI77" s="80"/>
      <c r="AJ77" s="79"/>
      <c r="AK77" s="79"/>
      <c r="AL77" s="79"/>
      <c r="AM77" s="79"/>
      <c r="AN77" s="79"/>
      <c r="AO77" s="80"/>
      <c r="AP77" s="80"/>
      <c r="AQ77" s="79"/>
      <c r="AR77" s="137"/>
      <c r="AS77" s="121">
        <f t="shared" si="89"/>
        <v>0</v>
      </c>
      <c r="AT77" s="121">
        <f t="shared" si="90"/>
        <v>0</v>
      </c>
      <c r="AU77" s="121">
        <f t="shared" si="91"/>
        <v>0</v>
      </c>
      <c r="AV77" s="121">
        <f t="shared" si="92"/>
        <v>0</v>
      </c>
      <c r="AW77" s="121">
        <f t="shared" si="93"/>
        <v>0</v>
      </c>
      <c r="AX77" s="121">
        <f t="shared" si="94"/>
        <v>0</v>
      </c>
      <c r="AY77" s="121">
        <f t="shared" si="95"/>
        <v>0</v>
      </c>
      <c r="AZ77" s="121">
        <f t="shared" si="96"/>
        <v>0</v>
      </c>
      <c r="BA77" s="121">
        <f t="shared" si="97"/>
        <v>0</v>
      </c>
      <c r="BB77" s="121">
        <f t="shared" si="98"/>
        <v>0</v>
      </c>
      <c r="BC77" s="121">
        <f t="shared" si="99"/>
        <v>0</v>
      </c>
      <c r="BD77" s="121">
        <f t="shared" si="100"/>
        <v>0</v>
      </c>
      <c r="BE77" s="121">
        <f t="shared" si="101"/>
        <v>0</v>
      </c>
      <c r="BF77" s="121">
        <f t="shared" si="102"/>
        <v>0</v>
      </c>
      <c r="BG77" s="121">
        <f t="shared" si="103"/>
        <v>0</v>
      </c>
      <c r="BH77" s="121" t="str">
        <f t="shared" si="104"/>
        <v>0</v>
      </c>
      <c r="BI77" s="121" t="str">
        <f t="shared" si="105"/>
        <v>0</v>
      </c>
      <c r="BJ77" s="121" t="str">
        <f t="shared" si="106"/>
        <v>0</v>
      </c>
      <c r="BK77" s="121" t="str">
        <f t="shared" si="107"/>
        <v>0</v>
      </c>
      <c r="BL77" s="121" t="str">
        <f t="shared" si="108"/>
        <v>0</v>
      </c>
      <c r="BM77" s="121" t="str">
        <f t="shared" si="109"/>
        <v>0</v>
      </c>
      <c r="BN77" s="121" t="str">
        <f t="shared" si="110"/>
        <v>0</v>
      </c>
      <c r="BO77" s="121" t="str">
        <f t="shared" si="111"/>
        <v>0</v>
      </c>
      <c r="BP77" s="121" t="str">
        <f t="shared" si="112"/>
        <v>0</v>
      </c>
      <c r="BQ77" s="121" t="str">
        <f t="shared" si="113"/>
        <v>0</v>
      </c>
      <c r="BR77" s="121" t="str">
        <f t="shared" si="114"/>
        <v>0</v>
      </c>
      <c r="BS77" s="121" t="str">
        <f t="shared" si="115"/>
        <v>0</v>
      </c>
      <c r="BT77" s="121" t="str">
        <f t="shared" si="116"/>
        <v>0</v>
      </c>
      <c r="BU77" s="121" t="str">
        <f t="shared" si="117"/>
        <v>0</v>
      </c>
      <c r="BV77" s="121" t="str">
        <f t="shared" si="118"/>
        <v>0</v>
      </c>
    </row>
    <row r="78" spans="1:74" ht="20.25" customHeight="1" thickBot="1" x14ac:dyDescent="0.35">
      <c r="A78" s="57"/>
      <c r="B78" s="105" t="s">
        <v>65</v>
      </c>
      <c r="C78" s="105">
        <v>0.60416666666666663</v>
      </c>
      <c r="D78" s="108" t="s">
        <v>164</v>
      </c>
      <c r="E78" s="108" t="s">
        <v>101</v>
      </c>
      <c r="F78" s="108" t="s">
        <v>81</v>
      </c>
      <c r="G78" s="108" t="s">
        <v>102</v>
      </c>
      <c r="H78" s="108" t="s">
        <v>165</v>
      </c>
      <c r="I78" s="106"/>
      <c r="J78" s="106"/>
      <c r="K78" s="128"/>
      <c r="L78" s="13"/>
      <c r="N78" s="80"/>
      <c r="O78" s="79"/>
      <c r="P78" s="79"/>
      <c r="Q78" s="79"/>
      <c r="R78" s="79"/>
      <c r="S78" s="79"/>
      <c r="T78" s="80"/>
      <c r="U78" s="80"/>
      <c r="V78" s="79"/>
      <c r="W78" s="79"/>
      <c r="X78" s="79"/>
      <c r="Y78" s="79"/>
      <c r="Z78" s="79"/>
      <c r="AA78" s="80"/>
      <c r="AB78" s="80"/>
      <c r="AC78" s="79"/>
      <c r="AD78" s="79"/>
      <c r="AE78" s="79"/>
      <c r="AF78" s="79"/>
      <c r="AG78" s="79"/>
      <c r="AH78" s="80"/>
      <c r="AI78" s="80"/>
      <c r="AJ78" s="79"/>
      <c r="AK78" s="79"/>
      <c r="AL78" s="79"/>
      <c r="AM78" s="79"/>
      <c r="AN78" s="79"/>
      <c r="AO78" s="80"/>
      <c r="AP78" s="80"/>
      <c r="AQ78" s="79"/>
      <c r="AR78" s="137"/>
      <c r="AS78" s="121">
        <f t="shared" si="89"/>
        <v>0</v>
      </c>
      <c r="AT78" s="121">
        <f t="shared" si="90"/>
        <v>0</v>
      </c>
      <c r="AU78" s="121">
        <f t="shared" si="91"/>
        <v>0</v>
      </c>
      <c r="AV78" s="121">
        <f t="shared" si="92"/>
        <v>0</v>
      </c>
      <c r="AW78" s="121">
        <f t="shared" si="93"/>
        <v>0</v>
      </c>
      <c r="AX78" s="121">
        <f t="shared" si="94"/>
        <v>0</v>
      </c>
      <c r="AY78" s="121">
        <f t="shared" si="95"/>
        <v>0</v>
      </c>
      <c r="AZ78" s="121">
        <f t="shared" si="96"/>
        <v>0</v>
      </c>
      <c r="BA78" s="121">
        <f t="shared" si="97"/>
        <v>0</v>
      </c>
      <c r="BB78" s="121">
        <f t="shared" si="98"/>
        <v>0</v>
      </c>
      <c r="BC78" s="121">
        <f t="shared" si="99"/>
        <v>0</v>
      </c>
      <c r="BD78" s="121">
        <f t="shared" si="100"/>
        <v>0</v>
      </c>
      <c r="BE78" s="121">
        <f t="shared" si="101"/>
        <v>0</v>
      </c>
      <c r="BF78" s="121">
        <f t="shared" si="102"/>
        <v>0</v>
      </c>
      <c r="BG78" s="121">
        <f t="shared" si="103"/>
        <v>0</v>
      </c>
      <c r="BH78" s="121" t="str">
        <f t="shared" si="104"/>
        <v>0</v>
      </c>
      <c r="BI78" s="121" t="str">
        <f t="shared" si="105"/>
        <v>0</v>
      </c>
      <c r="BJ78" s="121" t="str">
        <f t="shared" si="106"/>
        <v>0</v>
      </c>
      <c r="BK78" s="121" t="str">
        <f t="shared" si="107"/>
        <v>0</v>
      </c>
      <c r="BL78" s="121" t="str">
        <f t="shared" si="108"/>
        <v>0</v>
      </c>
      <c r="BM78" s="121" t="str">
        <f t="shared" si="109"/>
        <v>0</v>
      </c>
      <c r="BN78" s="121" t="str">
        <f t="shared" si="110"/>
        <v>0</v>
      </c>
      <c r="BO78" s="121" t="str">
        <f t="shared" si="111"/>
        <v>0</v>
      </c>
      <c r="BP78" s="121" t="str">
        <f t="shared" si="112"/>
        <v>0</v>
      </c>
      <c r="BQ78" s="121" t="str">
        <f t="shared" si="113"/>
        <v>0</v>
      </c>
      <c r="BR78" s="121" t="str">
        <f t="shared" si="114"/>
        <v>0</v>
      </c>
      <c r="BS78" s="121" t="str">
        <f t="shared" si="115"/>
        <v>0</v>
      </c>
      <c r="BT78" s="121" t="str">
        <f t="shared" si="116"/>
        <v>0</v>
      </c>
      <c r="BU78" s="121" t="str">
        <f t="shared" si="117"/>
        <v>0</v>
      </c>
      <c r="BV78" s="121" t="str">
        <f t="shared" si="118"/>
        <v>0</v>
      </c>
    </row>
    <row r="79" spans="1:74" ht="20.25" customHeight="1" thickBot="1" x14ac:dyDescent="0.35">
      <c r="A79" s="57"/>
      <c r="B79" s="90" t="s">
        <v>66</v>
      </c>
      <c r="C79" s="90">
        <v>0.62152777777777779</v>
      </c>
      <c r="D79" s="110" t="s">
        <v>188</v>
      </c>
      <c r="E79" s="100" t="s">
        <v>219</v>
      </c>
      <c r="F79" s="100" t="s">
        <v>250</v>
      </c>
      <c r="G79" s="100" t="s">
        <v>281</v>
      </c>
      <c r="H79" s="111" t="s">
        <v>312</v>
      </c>
      <c r="I79" s="102">
        <v>165</v>
      </c>
      <c r="J79" s="102">
        <f>$I79*'Campaign Total'!$F$46</f>
        <v>156.75</v>
      </c>
      <c r="K79" s="128">
        <f t="shared" si="70"/>
        <v>0</v>
      </c>
      <c r="L79" s="13">
        <f t="shared" si="71"/>
        <v>0</v>
      </c>
      <c r="N79" s="80"/>
      <c r="O79" s="81"/>
      <c r="P79" s="81"/>
      <c r="Q79" s="81"/>
      <c r="R79" s="81"/>
      <c r="S79" s="81"/>
      <c r="T79" s="80"/>
      <c r="U79" s="80"/>
      <c r="V79" s="81"/>
      <c r="W79" s="81"/>
      <c r="X79" s="81"/>
      <c r="Y79" s="81"/>
      <c r="Z79" s="81"/>
      <c r="AA79" s="80"/>
      <c r="AB79" s="80"/>
      <c r="AC79" s="81"/>
      <c r="AD79" s="81"/>
      <c r="AE79" s="81"/>
      <c r="AF79" s="81"/>
      <c r="AG79" s="81"/>
      <c r="AH79" s="80"/>
      <c r="AI79" s="80"/>
      <c r="AJ79" s="81"/>
      <c r="AK79" s="81"/>
      <c r="AL79" s="81"/>
      <c r="AM79" s="81"/>
      <c r="AN79" s="81"/>
      <c r="AO79" s="80"/>
      <c r="AP79" s="80"/>
      <c r="AQ79" s="81"/>
      <c r="AR79" s="137"/>
      <c r="AS79" s="121">
        <f t="shared" si="89"/>
        <v>0</v>
      </c>
      <c r="AT79" s="121">
        <f t="shared" si="90"/>
        <v>0</v>
      </c>
      <c r="AU79" s="121">
        <f t="shared" si="91"/>
        <v>0</v>
      </c>
      <c r="AV79" s="121">
        <f t="shared" si="92"/>
        <v>0</v>
      </c>
      <c r="AW79" s="121">
        <f t="shared" si="93"/>
        <v>0</v>
      </c>
      <c r="AX79" s="121">
        <f t="shared" si="94"/>
        <v>0</v>
      </c>
      <c r="AY79" s="121">
        <f t="shared" si="95"/>
        <v>0</v>
      </c>
      <c r="AZ79" s="121">
        <f t="shared" si="96"/>
        <v>0</v>
      </c>
      <c r="BA79" s="121">
        <f t="shared" si="97"/>
        <v>0</v>
      </c>
      <c r="BB79" s="121">
        <f t="shared" si="98"/>
        <v>0</v>
      </c>
      <c r="BC79" s="121">
        <f t="shared" si="99"/>
        <v>0</v>
      </c>
      <c r="BD79" s="121">
        <f t="shared" si="100"/>
        <v>0</v>
      </c>
      <c r="BE79" s="121">
        <f t="shared" si="101"/>
        <v>0</v>
      </c>
      <c r="BF79" s="121">
        <f t="shared" si="102"/>
        <v>0</v>
      </c>
      <c r="BG79" s="121">
        <f t="shared" si="103"/>
        <v>0</v>
      </c>
      <c r="BH79" s="121" t="str">
        <f t="shared" si="104"/>
        <v>0</v>
      </c>
      <c r="BI79" s="121" t="str">
        <f t="shared" si="105"/>
        <v>0</v>
      </c>
      <c r="BJ79" s="121" t="str">
        <f t="shared" si="106"/>
        <v>0</v>
      </c>
      <c r="BK79" s="121" t="str">
        <f t="shared" si="107"/>
        <v>0</v>
      </c>
      <c r="BL79" s="121" t="str">
        <f t="shared" si="108"/>
        <v>0</v>
      </c>
      <c r="BM79" s="121" t="str">
        <f t="shared" si="109"/>
        <v>0</v>
      </c>
      <c r="BN79" s="121" t="str">
        <f t="shared" si="110"/>
        <v>0</v>
      </c>
      <c r="BO79" s="121" t="str">
        <f t="shared" si="111"/>
        <v>0</v>
      </c>
      <c r="BP79" s="121" t="str">
        <f t="shared" si="112"/>
        <v>0</v>
      </c>
      <c r="BQ79" s="121" t="str">
        <f t="shared" si="113"/>
        <v>0</v>
      </c>
      <c r="BR79" s="121" t="str">
        <f t="shared" si="114"/>
        <v>0</v>
      </c>
      <c r="BS79" s="121" t="str">
        <f t="shared" si="115"/>
        <v>0</v>
      </c>
      <c r="BT79" s="121" t="str">
        <f t="shared" si="116"/>
        <v>0</v>
      </c>
      <c r="BU79" s="121" t="str">
        <f t="shared" si="117"/>
        <v>0</v>
      </c>
      <c r="BV79" s="121" t="str">
        <f t="shared" si="118"/>
        <v>0</v>
      </c>
    </row>
    <row r="80" spans="1:74" ht="20.25" customHeight="1" thickBot="1" x14ac:dyDescent="0.35">
      <c r="A80" s="57"/>
      <c r="B80" s="105" t="s">
        <v>65</v>
      </c>
      <c r="C80" s="105">
        <v>0.625</v>
      </c>
      <c r="D80" s="108" t="s">
        <v>164</v>
      </c>
      <c r="E80" s="108" t="s">
        <v>101</v>
      </c>
      <c r="F80" s="108" t="s">
        <v>81</v>
      </c>
      <c r="G80" s="108" t="s">
        <v>102</v>
      </c>
      <c r="H80" s="108" t="s">
        <v>165</v>
      </c>
      <c r="I80" s="106"/>
      <c r="J80" s="106"/>
      <c r="K80" s="128"/>
      <c r="L80" s="13"/>
      <c r="N80" s="80"/>
      <c r="O80" s="79"/>
      <c r="P80" s="79"/>
      <c r="Q80" s="79"/>
      <c r="R80" s="79"/>
      <c r="S80" s="79"/>
      <c r="T80" s="80"/>
      <c r="U80" s="80"/>
      <c r="V80" s="79"/>
      <c r="W80" s="79"/>
      <c r="X80" s="79"/>
      <c r="Y80" s="79"/>
      <c r="Z80" s="79"/>
      <c r="AA80" s="80"/>
      <c r="AB80" s="80"/>
      <c r="AC80" s="79"/>
      <c r="AD80" s="79"/>
      <c r="AE80" s="79"/>
      <c r="AF80" s="79"/>
      <c r="AG80" s="79"/>
      <c r="AH80" s="80"/>
      <c r="AI80" s="80"/>
      <c r="AJ80" s="79"/>
      <c r="AK80" s="79"/>
      <c r="AL80" s="79"/>
      <c r="AM80" s="79"/>
      <c r="AN80" s="79"/>
      <c r="AO80" s="80"/>
      <c r="AP80" s="80"/>
      <c r="AQ80" s="79"/>
      <c r="AR80" s="137"/>
      <c r="AS80" s="121">
        <f t="shared" si="89"/>
        <v>0</v>
      </c>
      <c r="AT80" s="121">
        <f t="shared" si="90"/>
        <v>0</v>
      </c>
      <c r="AU80" s="121">
        <f t="shared" si="91"/>
        <v>0</v>
      </c>
      <c r="AV80" s="121">
        <f t="shared" si="92"/>
        <v>0</v>
      </c>
      <c r="AW80" s="121">
        <f t="shared" si="93"/>
        <v>0</v>
      </c>
      <c r="AX80" s="121">
        <f t="shared" si="94"/>
        <v>0</v>
      </c>
      <c r="AY80" s="121">
        <f t="shared" si="95"/>
        <v>0</v>
      </c>
      <c r="AZ80" s="121">
        <f t="shared" si="96"/>
        <v>0</v>
      </c>
      <c r="BA80" s="121">
        <f t="shared" si="97"/>
        <v>0</v>
      </c>
      <c r="BB80" s="121">
        <f t="shared" si="98"/>
        <v>0</v>
      </c>
      <c r="BC80" s="121">
        <f t="shared" si="99"/>
        <v>0</v>
      </c>
      <c r="BD80" s="121">
        <f t="shared" si="100"/>
        <v>0</v>
      </c>
      <c r="BE80" s="121">
        <f t="shared" si="101"/>
        <v>0</v>
      </c>
      <c r="BF80" s="121">
        <f t="shared" si="102"/>
        <v>0</v>
      </c>
      <c r="BG80" s="121">
        <f t="shared" si="103"/>
        <v>0</v>
      </c>
      <c r="BH80" s="121" t="str">
        <f t="shared" si="104"/>
        <v>0</v>
      </c>
      <c r="BI80" s="121" t="str">
        <f t="shared" si="105"/>
        <v>0</v>
      </c>
      <c r="BJ80" s="121" t="str">
        <f t="shared" si="106"/>
        <v>0</v>
      </c>
      <c r="BK80" s="121" t="str">
        <f t="shared" si="107"/>
        <v>0</v>
      </c>
      <c r="BL80" s="121" t="str">
        <f t="shared" si="108"/>
        <v>0</v>
      </c>
      <c r="BM80" s="121" t="str">
        <f t="shared" si="109"/>
        <v>0</v>
      </c>
      <c r="BN80" s="121" t="str">
        <f t="shared" si="110"/>
        <v>0</v>
      </c>
      <c r="BO80" s="121" t="str">
        <f t="shared" si="111"/>
        <v>0</v>
      </c>
      <c r="BP80" s="121" t="str">
        <f t="shared" si="112"/>
        <v>0</v>
      </c>
      <c r="BQ80" s="121" t="str">
        <f t="shared" si="113"/>
        <v>0</v>
      </c>
      <c r="BR80" s="121" t="str">
        <f t="shared" si="114"/>
        <v>0</v>
      </c>
      <c r="BS80" s="121" t="str">
        <f t="shared" si="115"/>
        <v>0</v>
      </c>
      <c r="BT80" s="121" t="str">
        <f t="shared" si="116"/>
        <v>0</v>
      </c>
      <c r="BU80" s="121" t="str">
        <f t="shared" si="117"/>
        <v>0</v>
      </c>
      <c r="BV80" s="121" t="str">
        <f t="shared" si="118"/>
        <v>0</v>
      </c>
    </row>
    <row r="81" spans="1:74" ht="20.25" customHeight="1" thickBot="1" x14ac:dyDescent="0.35">
      <c r="A81" s="57"/>
      <c r="B81" s="105" t="s">
        <v>65</v>
      </c>
      <c r="C81" s="105">
        <v>0.64583333333333337</v>
      </c>
      <c r="D81" s="183" t="s">
        <v>89</v>
      </c>
      <c r="E81" s="184"/>
      <c r="F81" s="184"/>
      <c r="G81" s="184"/>
      <c r="H81" s="185"/>
      <c r="I81" s="107"/>
      <c r="J81" s="107"/>
      <c r="K81" s="128"/>
      <c r="L81" s="13"/>
      <c r="N81" s="80"/>
      <c r="O81" s="79"/>
      <c r="P81" s="79"/>
      <c r="Q81" s="79"/>
      <c r="R81" s="79"/>
      <c r="S81" s="79"/>
      <c r="T81" s="80"/>
      <c r="U81" s="80"/>
      <c r="V81" s="79"/>
      <c r="W81" s="79"/>
      <c r="X81" s="79"/>
      <c r="Y81" s="79"/>
      <c r="Z81" s="79"/>
      <c r="AA81" s="80"/>
      <c r="AB81" s="80"/>
      <c r="AC81" s="79"/>
      <c r="AD81" s="79"/>
      <c r="AE81" s="79"/>
      <c r="AF81" s="79"/>
      <c r="AG81" s="79"/>
      <c r="AH81" s="80"/>
      <c r="AI81" s="80"/>
      <c r="AJ81" s="79"/>
      <c r="AK81" s="79"/>
      <c r="AL81" s="79"/>
      <c r="AM81" s="79"/>
      <c r="AN81" s="79"/>
      <c r="AO81" s="80"/>
      <c r="AP81" s="80"/>
      <c r="AQ81" s="79"/>
      <c r="AR81" s="137"/>
      <c r="AS81" s="121">
        <f t="shared" si="89"/>
        <v>0</v>
      </c>
      <c r="AT81" s="121">
        <f t="shared" si="90"/>
        <v>0</v>
      </c>
      <c r="AU81" s="121">
        <f t="shared" si="91"/>
        <v>0</v>
      </c>
      <c r="AV81" s="121">
        <f t="shared" si="92"/>
        <v>0</v>
      </c>
      <c r="AW81" s="121">
        <f t="shared" si="93"/>
        <v>0</v>
      </c>
      <c r="AX81" s="121">
        <f t="shared" si="94"/>
        <v>0</v>
      </c>
      <c r="AY81" s="121">
        <f t="shared" si="95"/>
        <v>0</v>
      </c>
      <c r="AZ81" s="121">
        <f t="shared" si="96"/>
        <v>0</v>
      </c>
      <c r="BA81" s="121">
        <f t="shared" si="97"/>
        <v>0</v>
      </c>
      <c r="BB81" s="121">
        <f t="shared" si="98"/>
        <v>0</v>
      </c>
      <c r="BC81" s="121">
        <f t="shared" si="99"/>
        <v>0</v>
      </c>
      <c r="BD81" s="121">
        <f t="shared" si="100"/>
        <v>0</v>
      </c>
      <c r="BE81" s="121">
        <f t="shared" si="101"/>
        <v>0</v>
      </c>
      <c r="BF81" s="121">
        <f t="shared" si="102"/>
        <v>0</v>
      </c>
      <c r="BG81" s="121">
        <f t="shared" si="103"/>
        <v>0</v>
      </c>
      <c r="BH81" s="121" t="str">
        <f t="shared" si="104"/>
        <v>0</v>
      </c>
      <c r="BI81" s="121" t="str">
        <f t="shared" si="105"/>
        <v>0</v>
      </c>
      <c r="BJ81" s="121" t="str">
        <f t="shared" si="106"/>
        <v>0</v>
      </c>
      <c r="BK81" s="121" t="str">
        <f t="shared" si="107"/>
        <v>0</v>
      </c>
      <c r="BL81" s="121" t="str">
        <f t="shared" si="108"/>
        <v>0</v>
      </c>
      <c r="BM81" s="121" t="str">
        <f t="shared" si="109"/>
        <v>0</v>
      </c>
      <c r="BN81" s="121" t="str">
        <f t="shared" si="110"/>
        <v>0</v>
      </c>
      <c r="BO81" s="121" t="str">
        <f t="shared" si="111"/>
        <v>0</v>
      </c>
      <c r="BP81" s="121" t="str">
        <f t="shared" si="112"/>
        <v>0</v>
      </c>
      <c r="BQ81" s="121" t="str">
        <f t="shared" si="113"/>
        <v>0</v>
      </c>
      <c r="BR81" s="121" t="str">
        <f t="shared" si="114"/>
        <v>0</v>
      </c>
      <c r="BS81" s="121" t="str">
        <f t="shared" si="115"/>
        <v>0</v>
      </c>
      <c r="BT81" s="121" t="str">
        <f t="shared" si="116"/>
        <v>0</v>
      </c>
      <c r="BU81" s="121" t="str">
        <f t="shared" si="117"/>
        <v>0</v>
      </c>
      <c r="BV81" s="121" t="str">
        <f t="shared" si="118"/>
        <v>0</v>
      </c>
    </row>
    <row r="82" spans="1:74" ht="19.5" customHeight="1" thickBot="1" x14ac:dyDescent="0.35">
      <c r="A82" s="57"/>
      <c r="B82" s="90" t="s">
        <v>66</v>
      </c>
      <c r="C82" s="90">
        <v>0.65625</v>
      </c>
      <c r="D82" s="110" t="s">
        <v>189</v>
      </c>
      <c r="E82" s="100" t="s">
        <v>220</v>
      </c>
      <c r="F82" s="100" t="s">
        <v>251</v>
      </c>
      <c r="G82" s="100" t="s">
        <v>282</v>
      </c>
      <c r="H82" s="111" t="s">
        <v>313</v>
      </c>
      <c r="I82" s="102">
        <v>147</v>
      </c>
      <c r="J82" s="102">
        <f>$I82*'Campaign Total'!$F$46</f>
        <v>139.65</v>
      </c>
      <c r="K82" s="128">
        <f t="shared" si="70"/>
        <v>0</v>
      </c>
      <c r="L82" s="13">
        <f t="shared" si="71"/>
        <v>0</v>
      </c>
      <c r="N82" s="80"/>
      <c r="O82" s="81"/>
      <c r="P82" s="81"/>
      <c r="Q82" s="81"/>
      <c r="R82" s="81"/>
      <c r="S82" s="81"/>
      <c r="T82" s="80"/>
      <c r="U82" s="80"/>
      <c r="V82" s="81"/>
      <c r="W82" s="81"/>
      <c r="X82" s="81"/>
      <c r="Y82" s="81"/>
      <c r="Z82" s="81"/>
      <c r="AA82" s="80"/>
      <c r="AB82" s="80"/>
      <c r="AC82" s="81"/>
      <c r="AD82" s="81"/>
      <c r="AE82" s="81"/>
      <c r="AF82" s="81"/>
      <c r="AG82" s="81"/>
      <c r="AH82" s="80"/>
      <c r="AI82" s="80"/>
      <c r="AJ82" s="81"/>
      <c r="AK82" s="81"/>
      <c r="AL82" s="81"/>
      <c r="AM82" s="81"/>
      <c r="AN82" s="81"/>
      <c r="AO82" s="80"/>
      <c r="AP82" s="80"/>
      <c r="AQ82" s="81"/>
      <c r="AR82" s="137"/>
      <c r="AS82" s="121">
        <f t="shared" si="89"/>
        <v>0</v>
      </c>
      <c r="AT82" s="121">
        <f t="shared" si="90"/>
        <v>0</v>
      </c>
      <c r="AU82" s="121">
        <f t="shared" si="91"/>
        <v>0</v>
      </c>
      <c r="AV82" s="121">
        <f t="shared" si="92"/>
        <v>0</v>
      </c>
      <c r="AW82" s="121">
        <f t="shared" si="93"/>
        <v>0</v>
      </c>
      <c r="AX82" s="121">
        <f t="shared" si="94"/>
        <v>0</v>
      </c>
      <c r="AY82" s="121">
        <f t="shared" si="95"/>
        <v>0</v>
      </c>
      <c r="AZ82" s="121">
        <f t="shared" si="96"/>
        <v>0</v>
      </c>
      <c r="BA82" s="121">
        <f t="shared" si="97"/>
        <v>0</v>
      </c>
      <c r="BB82" s="121">
        <f t="shared" si="98"/>
        <v>0</v>
      </c>
      <c r="BC82" s="121">
        <f t="shared" si="99"/>
        <v>0</v>
      </c>
      <c r="BD82" s="121">
        <f t="shared" si="100"/>
        <v>0</v>
      </c>
      <c r="BE82" s="121">
        <f t="shared" si="101"/>
        <v>0</v>
      </c>
      <c r="BF82" s="121">
        <f t="shared" si="102"/>
        <v>0</v>
      </c>
      <c r="BG82" s="121">
        <f t="shared" si="103"/>
        <v>0</v>
      </c>
      <c r="BH82" s="121" t="str">
        <f t="shared" si="104"/>
        <v>0</v>
      </c>
      <c r="BI82" s="121" t="str">
        <f t="shared" si="105"/>
        <v>0</v>
      </c>
      <c r="BJ82" s="121" t="str">
        <f t="shared" si="106"/>
        <v>0</v>
      </c>
      <c r="BK82" s="121" t="str">
        <f t="shared" si="107"/>
        <v>0</v>
      </c>
      <c r="BL82" s="121" t="str">
        <f t="shared" si="108"/>
        <v>0</v>
      </c>
      <c r="BM82" s="121" t="str">
        <f t="shared" si="109"/>
        <v>0</v>
      </c>
      <c r="BN82" s="121" t="str">
        <f t="shared" si="110"/>
        <v>0</v>
      </c>
      <c r="BO82" s="121" t="str">
        <f t="shared" si="111"/>
        <v>0</v>
      </c>
      <c r="BP82" s="121" t="str">
        <f t="shared" si="112"/>
        <v>0</v>
      </c>
      <c r="BQ82" s="121" t="str">
        <f t="shared" si="113"/>
        <v>0</v>
      </c>
      <c r="BR82" s="121" t="str">
        <f t="shared" si="114"/>
        <v>0</v>
      </c>
      <c r="BS82" s="121" t="str">
        <f t="shared" si="115"/>
        <v>0</v>
      </c>
      <c r="BT82" s="121" t="str">
        <f t="shared" si="116"/>
        <v>0</v>
      </c>
      <c r="BU82" s="121" t="str">
        <f t="shared" si="117"/>
        <v>0</v>
      </c>
      <c r="BV82" s="121" t="str">
        <f t="shared" si="118"/>
        <v>0</v>
      </c>
    </row>
    <row r="83" spans="1:74" ht="20.25" customHeight="1" thickBot="1" x14ac:dyDescent="0.35">
      <c r="A83" s="57"/>
      <c r="B83" s="105" t="s">
        <v>65</v>
      </c>
      <c r="C83" s="105">
        <v>0.65833333333333333</v>
      </c>
      <c r="D83" s="183" t="s">
        <v>89</v>
      </c>
      <c r="E83" s="184"/>
      <c r="F83" s="184"/>
      <c r="G83" s="184"/>
      <c r="H83" s="185"/>
      <c r="I83" s="107"/>
      <c r="J83" s="107"/>
      <c r="K83" s="128"/>
      <c r="L83" s="13"/>
      <c r="N83" s="80"/>
      <c r="O83" s="79"/>
      <c r="P83" s="79"/>
      <c r="Q83" s="79"/>
      <c r="R83" s="79"/>
      <c r="S83" s="79"/>
      <c r="T83" s="80"/>
      <c r="U83" s="80"/>
      <c r="V83" s="79"/>
      <c r="W83" s="79"/>
      <c r="X83" s="79"/>
      <c r="Y83" s="79"/>
      <c r="Z83" s="79"/>
      <c r="AA83" s="80"/>
      <c r="AB83" s="80"/>
      <c r="AC83" s="79"/>
      <c r="AD83" s="79"/>
      <c r="AE83" s="79"/>
      <c r="AF83" s="79"/>
      <c r="AG83" s="79"/>
      <c r="AH83" s="80"/>
      <c r="AI83" s="80"/>
      <c r="AJ83" s="79"/>
      <c r="AK83" s="79"/>
      <c r="AL83" s="79"/>
      <c r="AM83" s="79"/>
      <c r="AN83" s="79"/>
      <c r="AO83" s="80"/>
      <c r="AP83" s="80"/>
      <c r="AQ83" s="79"/>
      <c r="AR83" s="137"/>
      <c r="AS83" s="121">
        <f t="shared" si="89"/>
        <v>0</v>
      </c>
      <c r="AT83" s="121">
        <f t="shared" si="90"/>
        <v>0</v>
      </c>
      <c r="AU83" s="121">
        <f t="shared" si="91"/>
        <v>0</v>
      </c>
      <c r="AV83" s="121">
        <f t="shared" si="92"/>
        <v>0</v>
      </c>
      <c r="AW83" s="121">
        <f t="shared" si="93"/>
        <v>0</v>
      </c>
      <c r="AX83" s="121">
        <f t="shared" si="94"/>
        <v>0</v>
      </c>
      <c r="AY83" s="121">
        <f t="shared" si="95"/>
        <v>0</v>
      </c>
      <c r="AZ83" s="121">
        <f t="shared" si="96"/>
        <v>0</v>
      </c>
      <c r="BA83" s="121">
        <f t="shared" si="97"/>
        <v>0</v>
      </c>
      <c r="BB83" s="121">
        <f t="shared" si="98"/>
        <v>0</v>
      </c>
      <c r="BC83" s="121">
        <f t="shared" si="99"/>
        <v>0</v>
      </c>
      <c r="BD83" s="121">
        <f t="shared" si="100"/>
        <v>0</v>
      </c>
      <c r="BE83" s="121">
        <f t="shared" si="101"/>
        <v>0</v>
      </c>
      <c r="BF83" s="121">
        <f t="shared" si="102"/>
        <v>0</v>
      </c>
      <c r="BG83" s="121">
        <f t="shared" si="103"/>
        <v>0</v>
      </c>
      <c r="BH83" s="121" t="str">
        <f t="shared" si="104"/>
        <v>0</v>
      </c>
      <c r="BI83" s="121" t="str">
        <f t="shared" si="105"/>
        <v>0</v>
      </c>
      <c r="BJ83" s="121" t="str">
        <f t="shared" si="106"/>
        <v>0</v>
      </c>
      <c r="BK83" s="121" t="str">
        <f t="shared" si="107"/>
        <v>0</v>
      </c>
      <c r="BL83" s="121" t="str">
        <f t="shared" si="108"/>
        <v>0</v>
      </c>
      <c r="BM83" s="121" t="str">
        <f t="shared" si="109"/>
        <v>0</v>
      </c>
      <c r="BN83" s="121" t="str">
        <f t="shared" si="110"/>
        <v>0</v>
      </c>
      <c r="BO83" s="121" t="str">
        <f t="shared" si="111"/>
        <v>0</v>
      </c>
      <c r="BP83" s="121" t="str">
        <f t="shared" si="112"/>
        <v>0</v>
      </c>
      <c r="BQ83" s="121" t="str">
        <f t="shared" si="113"/>
        <v>0</v>
      </c>
      <c r="BR83" s="121" t="str">
        <f t="shared" si="114"/>
        <v>0</v>
      </c>
      <c r="BS83" s="121" t="str">
        <f t="shared" si="115"/>
        <v>0</v>
      </c>
      <c r="BT83" s="121" t="str">
        <f t="shared" si="116"/>
        <v>0</v>
      </c>
      <c r="BU83" s="121" t="str">
        <f t="shared" si="117"/>
        <v>0</v>
      </c>
      <c r="BV83" s="121" t="str">
        <f t="shared" si="118"/>
        <v>0</v>
      </c>
    </row>
    <row r="84" spans="1:74" ht="20.100000000000001" customHeight="1" thickBot="1" x14ac:dyDescent="0.35">
      <c r="A84" s="57"/>
      <c r="B84" s="105" t="s">
        <v>65</v>
      </c>
      <c r="C84" s="105">
        <v>0.66666666666666663</v>
      </c>
      <c r="D84" s="186" t="s">
        <v>115</v>
      </c>
      <c r="E84" s="187"/>
      <c r="F84" s="187"/>
      <c r="G84" s="187"/>
      <c r="H84" s="188"/>
      <c r="I84" s="107"/>
      <c r="J84" s="107"/>
      <c r="K84" s="128"/>
      <c r="L84" s="13"/>
      <c r="N84" s="80"/>
      <c r="O84" s="79"/>
      <c r="P84" s="79"/>
      <c r="Q84" s="79"/>
      <c r="R84" s="79"/>
      <c r="S84" s="79"/>
      <c r="T84" s="80"/>
      <c r="U84" s="80"/>
      <c r="V84" s="79"/>
      <c r="W84" s="79"/>
      <c r="X84" s="79"/>
      <c r="Y84" s="79"/>
      <c r="Z84" s="79"/>
      <c r="AA84" s="80"/>
      <c r="AB84" s="80"/>
      <c r="AC84" s="79"/>
      <c r="AD84" s="79"/>
      <c r="AE84" s="79"/>
      <c r="AF84" s="79"/>
      <c r="AG84" s="79"/>
      <c r="AH84" s="80"/>
      <c r="AI84" s="80"/>
      <c r="AJ84" s="79"/>
      <c r="AK84" s="79"/>
      <c r="AL84" s="79"/>
      <c r="AM84" s="79"/>
      <c r="AN84" s="79"/>
      <c r="AO84" s="80"/>
      <c r="AP84" s="80"/>
      <c r="AQ84" s="79"/>
      <c r="AR84" s="137"/>
      <c r="AS84" s="121">
        <f t="shared" si="89"/>
        <v>0</v>
      </c>
      <c r="AT84" s="121">
        <f t="shared" si="90"/>
        <v>0</v>
      </c>
      <c r="AU84" s="121">
        <f t="shared" si="91"/>
        <v>0</v>
      </c>
      <c r="AV84" s="121">
        <f t="shared" si="92"/>
        <v>0</v>
      </c>
      <c r="AW84" s="121">
        <f t="shared" si="93"/>
        <v>0</v>
      </c>
      <c r="AX84" s="121">
        <f t="shared" si="94"/>
        <v>0</v>
      </c>
      <c r="AY84" s="121">
        <f t="shared" si="95"/>
        <v>0</v>
      </c>
      <c r="AZ84" s="121">
        <f t="shared" si="96"/>
        <v>0</v>
      </c>
      <c r="BA84" s="121">
        <f t="shared" si="97"/>
        <v>0</v>
      </c>
      <c r="BB84" s="121">
        <f t="shared" si="98"/>
        <v>0</v>
      </c>
      <c r="BC84" s="121">
        <f t="shared" si="99"/>
        <v>0</v>
      </c>
      <c r="BD84" s="121">
        <f t="shared" si="100"/>
        <v>0</v>
      </c>
      <c r="BE84" s="121">
        <f t="shared" si="101"/>
        <v>0</v>
      </c>
      <c r="BF84" s="121">
        <f t="shared" si="102"/>
        <v>0</v>
      </c>
      <c r="BG84" s="121">
        <f t="shared" si="103"/>
        <v>0</v>
      </c>
      <c r="BH84" s="121" t="str">
        <f t="shared" si="104"/>
        <v>0</v>
      </c>
      <c r="BI84" s="121" t="str">
        <f t="shared" si="105"/>
        <v>0</v>
      </c>
      <c r="BJ84" s="121" t="str">
        <f t="shared" si="106"/>
        <v>0</v>
      </c>
      <c r="BK84" s="121" t="str">
        <f t="shared" si="107"/>
        <v>0</v>
      </c>
      <c r="BL84" s="121" t="str">
        <f t="shared" si="108"/>
        <v>0</v>
      </c>
      <c r="BM84" s="121" t="str">
        <f t="shared" si="109"/>
        <v>0</v>
      </c>
      <c r="BN84" s="121" t="str">
        <f t="shared" si="110"/>
        <v>0</v>
      </c>
      <c r="BO84" s="121" t="str">
        <f t="shared" si="111"/>
        <v>0</v>
      </c>
      <c r="BP84" s="121" t="str">
        <f t="shared" si="112"/>
        <v>0</v>
      </c>
      <c r="BQ84" s="121" t="str">
        <f t="shared" si="113"/>
        <v>0</v>
      </c>
      <c r="BR84" s="121" t="str">
        <f t="shared" si="114"/>
        <v>0</v>
      </c>
      <c r="BS84" s="121" t="str">
        <f t="shared" si="115"/>
        <v>0</v>
      </c>
      <c r="BT84" s="121" t="str">
        <f t="shared" si="116"/>
        <v>0</v>
      </c>
      <c r="BU84" s="121" t="str">
        <f t="shared" si="117"/>
        <v>0</v>
      </c>
      <c r="BV84" s="121" t="str">
        <f t="shared" si="118"/>
        <v>0</v>
      </c>
    </row>
    <row r="85" spans="1:74" ht="20.100000000000001" customHeight="1" thickBot="1" x14ac:dyDescent="0.35">
      <c r="A85" s="57"/>
      <c r="B85" s="90" t="s">
        <v>66</v>
      </c>
      <c r="C85" s="90">
        <v>0.68055555555555547</v>
      </c>
      <c r="D85" s="110" t="s">
        <v>190</v>
      </c>
      <c r="E85" s="100" t="s">
        <v>221</v>
      </c>
      <c r="F85" s="100" t="s">
        <v>252</v>
      </c>
      <c r="G85" s="100" t="s">
        <v>283</v>
      </c>
      <c r="H85" s="111" t="s">
        <v>314</v>
      </c>
      <c r="I85" s="102">
        <v>85</v>
      </c>
      <c r="J85" s="102">
        <f>$I85*'Campaign Total'!$F$46</f>
        <v>80.75</v>
      </c>
      <c r="K85" s="128">
        <f t="shared" si="70"/>
        <v>0</v>
      </c>
      <c r="L85" s="13">
        <f t="shared" si="71"/>
        <v>0</v>
      </c>
      <c r="N85" s="80"/>
      <c r="O85" s="81"/>
      <c r="P85" s="81"/>
      <c r="Q85" s="81"/>
      <c r="R85" s="81"/>
      <c r="S85" s="81"/>
      <c r="T85" s="80"/>
      <c r="U85" s="80"/>
      <c r="V85" s="81"/>
      <c r="W85" s="81"/>
      <c r="X85" s="81"/>
      <c r="Y85" s="81"/>
      <c r="Z85" s="81"/>
      <c r="AA85" s="80"/>
      <c r="AB85" s="80"/>
      <c r="AC85" s="81"/>
      <c r="AD85" s="81"/>
      <c r="AE85" s="81"/>
      <c r="AF85" s="81"/>
      <c r="AG85" s="81"/>
      <c r="AH85" s="80"/>
      <c r="AI85" s="80"/>
      <c r="AJ85" s="81"/>
      <c r="AK85" s="81"/>
      <c r="AL85" s="81"/>
      <c r="AM85" s="81"/>
      <c r="AN85" s="81"/>
      <c r="AO85" s="80"/>
      <c r="AP85" s="80"/>
      <c r="AQ85" s="81"/>
      <c r="AR85" s="137"/>
      <c r="AS85" s="121">
        <f t="shared" si="89"/>
        <v>0</v>
      </c>
      <c r="AT85" s="121">
        <f t="shared" si="90"/>
        <v>0</v>
      </c>
      <c r="AU85" s="121">
        <f t="shared" si="91"/>
        <v>0</v>
      </c>
      <c r="AV85" s="121">
        <f t="shared" si="92"/>
        <v>0</v>
      </c>
      <c r="AW85" s="121">
        <f t="shared" si="93"/>
        <v>0</v>
      </c>
      <c r="AX85" s="121">
        <f t="shared" si="94"/>
        <v>0</v>
      </c>
      <c r="AY85" s="121">
        <f t="shared" si="95"/>
        <v>0</v>
      </c>
      <c r="AZ85" s="121">
        <f t="shared" si="96"/>
        <v>0</v>
      </c>
      <c r="BA85" s="121">
        <f t="shared" si="97"/>
        <v>0</v>
      </c>
      <c r="BB85" s="121">
        <f t="shared" si="98"/>
        <v>0</v>
      </c>
      <c r="BC85" s="121">
        <f t="shared" si="99"/>
        <v>0</v>
      </c>
      <c r="BD85" s="121">
        <f t="shared" si="100"/>
        <v>0</v>
      </c>
      <c r="BE85" s="121">
        <f t="shared" si="101"/>
        <v>0</v>
      </c>
      <c r="BF85" s="121">
        <f t="shared" si="102"/>
        <v>0</v>
      </c>
      <c r="BG85" s="121">
        <f t="shared" si="103"/>
        <v>0</v>
      </c>
      <c r="BH85" s="121" t="str">
        <f t="shared" si="104"/>
        <v>0</v>
      </c>
      <c r="BI85" s="121" t="str">
        <f t="shared" si="105"/>
        <v>0</v>
      </c>
      <c r="BJ85" s="121" t="str">
        <f t="shared" si="106"/>
        <v>0</v>
      </c>
      <c r="BK85" s="121" t="str">
        <f t="shared" si="107"/>
        <v>0</v>
      </c>
      <c r="BL85" s="121" t="str">
        <f t="shared" si="108"/>
        <v>0</v>
      </c>
      <c r="BM85" s="121" t="str">
        <f t="shared" si="109"/>
        <v>0</v>
      </c>
      <c r="BN85" s="121" t="str">
        <f t="shared" si="110"/>
        <v>0</v>
      </c>
      <c r="BO85" s="121" t="str">
        <f t="shared" si="111"/>
        <v>0</v>
      </c>
      <c r="BP85" s="121" t="str">
        <f t="shared" si="112"/>
        <v>0</v>
      </c>
      <c r="BQ85" s="121" t="str">
        <f t="shared" si="113"/>
        <v>0</v>
      </c>
      <c r="BR85" s="121" t="str">
        <f t="shared" si="114"/>
        <v>0</v>
      </c>
      <c r="BS85" s="121" t="str">
        <f t="shared" si="115"/>
        <v>0</v>
      </c>
      <c r="BT85" s="121" t="str">
        <f t="shared" si="116"/>
        <v>0</v>
      </c>
      <c r="BU85" s="121" t="str">
        <f t="shared" si="117"/>
        <v>0</v>
      </c>
      <c r="BV85" s="121" t="str">
        <f t="shared" si="118"/>
        <v>0</v>
      </c>
    </row>
    <row r="86" spans="1:74" ht="20.100000000000001" customHeight="1" thickBot="1" x14ac:dyDescent="0.35">
      <c r="A86" s="57"/>
      <c r="B86" s="105" t="s">
        <v>65</v>
      </c>
      <c r="C86" s="105">
        <v>0.68402777777777779</v>
      </c>
      <c r="D86" s="186" t="s">
        <v>115</v>
      </c>
      <c r="E86" s="187"/>
      <c r="F86" s="187"/>
      <c r="G86" s="187"/>
      <c r="H86" s="188"/>
      <c r="I86" s="107"/>
      <c r="J86" s="107"/>
      <c r="K86" s="128"/>
      <c r="L86" s="13"/>
      <c r="N86" s="80"/>
      <c r="O86" s="79"/>
      <c r="P86" s="79"/>
      <c r="Q86" s="79"/>
      <c r="R86" s="79"/>
      <c r="S86" s="79"/>
      <c r="T86" s="80"/>
      <c r="U86" s="80"/>
      <c r="V86" s="79"/>
      <c r="W86" s="79"/>
      <c r="X86" s="79"/>
      <c r="Y86" s="79"/>
      <c r="Z86" s="79"/>
      <c r="AA86" s="80"/>
      <c r="AB86" s="80"/>
      <c r="AC86" s="79"/>
      <c r="AD86" s="79"/>
      <c r="AE86" s="79"/>
      <c r="AF86" s="79"/>
      <c r="AG86" s="79"/>
      <c r="AH86" s="80"/>
      <c r="AI86" s="80"/>
      <c r="AJ86" s="79"/>
      <c r="AK86" s="79"/>
      <c r="AL86" s="79"/>
      <c r="AM86" s="79"/>
      <c r="AN86" s="79"/>
      <c r="AO86" s="80"/>
      <c r="AP86" s="80"/>
      <c r="AQ86" s="79"/>
      <c r="AR86" s="137"/>
      <c r="AS86" s="121">
        <f t="shared" si="89"/>
        <v>0</v>
      </c>
      <c r="AT86" s="121">
        <f t="shared" si="90"/>
        <v>0</v>
      </c>
      <c r="AU86" s="121">
        <f t="shared" si="91"/>
        <v>0</v>
      </c>
      <c r="AV86" s="121">
        <f t="shared" si="92"/>
        <v>0</v>
      </c>
      <c r="AW86" s="121">
        <f t="shared" si="93"/>
        <v>0</v>
      </c>
      <c r="AX86" s="121">
        <f t="shared" si="94"/>
        <v>0</v>
      </c>
      <c r="AY86" s="121">
        <f t="shared" si="95"/>
        <v>0</v>
      </c>
      <c r="AZ86" s="121">
        <f t="shared" si="96"/>
        <v>0</v>
      </c>
      <c r="BA86" s="121">
        <f t="shared" si="97"/>
        <v>0</v>
      </c>
      <c r="BB86" s="121">
        <f t="shared" si="98"/>
        <v>0</v>
      </c>
      <c r="BC86" s="121">
        <f t="shared" si="99"/>
        <v>0</v>
      </c>
      <c r="BD86" s="121">
        <f t="shared" si="100"/>
        <v>0</v>
      </c>
      <c r="BE86" s="121">
        <f t="shared" si="101"/>
        <v>0</v>
      </c>
      <c r="BF86" s="121">
        <f t="shared" si="102"/>
        <v>0</v>
      </c>
      <c r="BG86" s="121">
        <f t="shared" si="103"/>
        <v>0</v>
      </c>
      <c r="BH86" s="121" t="str">
        <f t="shared" si="104"/>
        <v>0</v>
      </c>
      <c r="BI86" s="121" t="str">
        <f t="shared" si="105"/>
        <v>0</v>
      </c>
      <c r="BJ86" s="121" t="str">
        <f t="shared" si="106"/>
        <v>0</v>
      </c>
      <c r="BK86" s="121" t="str">
        <f t="shared" si="107"/>
        <v>0</v>
      </c>
      <c r="BL86" s="121" t="str">
        <f t="shared" si="108"/>
        <v>0</v>
      </c>
      <c r="BM86" s="121" t="str">
        <f t="shared" si="109"/>
        <v>0</v>
      </c>
      <c r="BN86" s="121" t="str">
        <f t="shared" si="110"/>
        <v>0</v>
      </c>
      <c r="BO86" s="121" t="str">
        <f t="shared" si="111"/>
        <v>0</v>
      </c>
      <c r="BP86" s="121" t="str">
        <f t="shared" si="112"/>
        <v>0</v>
      </c>
      <c r="BQ86" s="121" t="str">
        <f t="shared" si="113"/>
        <v>0</v>
      </c>
      <c r="BR86" s="121" t="str">
        <f t="shared" si="114"/>
        <v>0</v>
      </c>
      <c r="BS86" s="121" t="str">
        <f t="shared" si="115"/>
        <v>0</v>
      </c>
      <c r="BT86" s="121" t="str">
        <f t="shared" si="116"/>
        <v>0</v>
      </c>
      <c r="BU86" s="121" t="str">
        <f t="shared" si="117"/>
        <v>0</v>
      </c>
      <c r="BV86" s="121" t="str">
        <f t="shared" si="118"/>
        <v>0</v>
      </c>
    </row>
    <row r="87" spans="1:74" ht="20.100000000000001" customHeight="1" thickBot="1" x14ac:dyDescent="0.35">
      <c r="A87" s="57"/>
      <c r="B87" s="105" t="s">
        <v>65</v>
      </c>
      <c r="C87" s="105">
        <v>0.69444444444444453</v>
      </c>
      <c r="D87" s="183" t="s">
        <v>86</v>
      </c>
      <c r="E87" s="184"/>
      <c r="F87" s="184"/>
      <c r="G87" s="184"/>
      <c r="H87" s="185"/>
      <c r="I87" s="107"/>
      <c r="J87" s="107"/>
      <c r="K87" s="128"/>
      <c r="L87" s="13"/>
      <c r="N87" s="80"/>
      <c r="O87" s="79"/>
      <c r="P87" s="79"/>
      <c r="Q87" s="79"/>
      <c r="R87" s="79"/>
      <c r="S87" s="79"/>
      <c r="T87" s="80"/>
      <c r="U87" s="80"/>
      <c r="V87" s="79"/>
      <c r="W87" s="79"/>
      <c r="X87" s="79"/>
      <c r="Y87" s="79"/>
      <c r="Z87" s="79"/>
      <c r="AA87" s="80"/>
      <c r="AB87" s="80"/>
      <c r="AC87" s="79"/>
      <c r="AD87" s="79"/>
      <c r="AE87" s="79"/>
      <c r="AF87" s="79"/>
      <c r="AG87" s="79"/>
      <c r="AH87" s="80"/>
      <c r="AI87" s="80"/>
      <c r="AJ87" s="79"/>
      <c r="AK87" s="79"/>
      <c r="AL87" s="79"/>
      <c r="AM87" s="79"/>
      <c r="AN87" s="79"/>
      <c r="AO87" s="80"/>
      <c r="AP87" s="80"/>
      <c r="AQ87" s="79"/>
      <c r="AR87" s="137"/>
      <c r="AS87" s="121">
        <f t="shared" si="89"/>
        <v>0</v>
      </c>
      <c r="AT87" s="121">
        <f t="shared" si="90"/>
        <v>0</v>
      </c>
      <c r="AU87" s="121">
        <f t="shared" si="91"/>
        <v>0</v>
      </c>
      <c r="AV87" s="121">
        <f t="shared" si="92"/>
        <v>0</v>
      </c>
      <c r="AW87" s="121">
        <f t="shared" si="93"/>
        <v>0</v>
      </c>
      <c r="AX87" s="121">
        <f t="shared" si="94"/>
        <v>0</v>
      </c>
      <c r="AY87" s="121">
        <f t="shared" si="95"/>
        <v>0</v>
      </c>
      <c r="AZ87" s="121">
        <f t="shared" si="96"/>
        <v>0</v>
      </c>
      <c r="BA87" s="121">
        <f t="shared" si="97"/>
        <v>0</v>
      </c>
      <c r="BB87" s="121">
        <f t="shared" si="98"/>
        <v>0</v>
      </c>
      <c r="BC87" s="121">
        <f t="shared" si="99"/>
        <v>0</v>
      </c>
      <c r="BD87" s="121">
        <f t="shared" si="100"/>
        <v>0</v>
      </c>
      <c r="BE87" s="121">
        <f t="shared" si="101"/>
        <v>0</v>
      </c>
      <c r="BF87" s="121">
        <f t="shared" si="102"/>
        <v>0</v>
      </c>
      <c r="BG87" s="121">
        <f t="shared" si="103"/>
        <v>0</v>
      </c>
      <c r="BH87" s="121" t="str">
        <f t="shared" si="104"/>
        <v>0</v>
      </c>
      <c r="BI87" s="121" t="str">
        <f t="shared" si="105"/>
        <v>0</v>
      </c>
      <c r="BJ87" s="121" t="str">
        <f t="shared" si="106"/>
        <v>0</v>
      </c>
      <c r="BK87" s="121" t="str">
        <f t="shared" si="107"/>
        <v>0</v>
      </c>
      <c r="BL87" s="121" t="str">
        <f t="shared" si="108"/>
        <v>0</v>
      </c>
      <c r="BM87" s="121" t="str">
        <f t="shared" si="109"/>
        <v>0</v>
      </c>
      <c r="BN87" s="121" t="str">
        <f t="shared" si="110"/>
        <v>0</v>
      </c>
      <c r="BO87" s="121" t="str">
        <f t="shared" si="111"/>
        <v>0</v>
      </c>
      <c r="BP87" s="121" t="str">
        <f t="shared" si="112"/>
        <v>0</v>
      </c>
      <c r="BQ87" s="121" t="str">
        <f t="shared" si="113"/>
        <v>0</v>
      </c>
      <c r="BR87" s="121" t="str">
        <f t="shared" si="114"/>
        <v>0</v>
      </c>
      <c r="BS87" s="121" t="str">
        <f t="shared" si="115"/>
        <v>0</v>
      </c>
      <c r="BT87" s="121" t="str">
        <f t="shared" si="116"/>
        <v>0</v>
      </c>
      <c r="BU87" s="121" t="str">
        <f t="shared" si="117"/>
        <v>0</v>
      </c>
      <c r="BV87" s="121" t="str">
        <f t="shared" si="118"/>
        <v>0</v>
      </c>
    </row>
    <row r="88" spans="1:74" ht="20.100000000000001" customHeight="1" thickBot="1" x14ac:dyDescent="0.35">
      <c r="A88" s="57"/>
      <c r="B88" s="90" t="s">
        <v>66</v>
      </c>
      <c r="C88" s="90">
        <v>0.70486111111111116</v>
      </c>
      <c r="D88" s="110" t="s">
        <v>191</v>
      </c>
      <c r="E88" s="100" t="s">
        <v>222</v>
      </c>
      <c r="F88" s="100" t="s">
        <v>253</v>
      </c>
      <c r="G88" s="100" t="s">
        <v>284</v>
      </c>
      <c r="H88" s="111" t="s">
        <v>315</v>
      </c>
      <c r="I88" s="102">
        <v>86</v>
      </c>
      <c r="J88" s="102">
        <f>$I88*'Campaign Total'!$F$46</f>
        <v>81.7</v>
      </c>
      <c r="K88" s="128">
        <f t="shared" si="70"/>
        <v>0</v>
      </c>
      <c r="L88" s="13">
        <f t="shared" si="71"/>
        <v>0</v>
      </c>
      <c r="N88" s="80"/>
      <c r="O88" s="82"/>
      <c r="P88" s="82"/>
      <c r="Q88" s="82"/>
      <c r="R88" s="84"/>
      <c r="S88" s="84"/>
      <c r="T88" s="80"/>
      <c r="U88" s="80"/>
      <c r="V88" s="81"/>
      <c r="W88" s="81"/>
      <c r="X88" s="81"/>
      <c r="Y88" s="81"/>
      <c r="Z88" s="81"/>
      <c r="AA88" s="80"/>
      <c r="AB88" s="80"/>
      <c r="AC88" s="81"/>
      <c r="AD88" s="81"/>
      <c r="AE88" s="81"/>
      <c r="AF88" s="81"/>
      <c r="AG88" s="81"/>
      <c r="AH88" s="80"/>
      <c r="AI88" s="80"/>
      <c r="AJ88" s="81"/>
      <c r="AK88" s="81"/>
      <c r="AL88" s="81"/>
      <c r="AM88" s="81"/>
      <c r="AN88" s="81"/>
      <c r="AO88" s="80"/>
      <c r="AP88" s="80"/>
      <c r="AQ88" s="81"/>
      <c r="AR88" s="137"/>
      <c r="AS88" s="121">
        <f t="shared" si="89"/>
        <v>0</v>
      </c>
      <c r="AT88" s="121">
        <f t="shared" si="90"/>
        <v>0</v>
      </c>
      <c r="AU88" s="121">
        <f t="shared" si="91"/>
        <v>0</v>
      </c>
      <c r="AV88" s="121">
        <f t="shared" si="92"/>
        <v>0</v>
      </c>
      <c r="AW88" s="121">
        <f t="shared" si="93"/>
        <v>0</v>
      </c>
      <c r="AX88" s="121">
        <f t="shared" si="94"/>
        <v>0</v>
      </c>
      <c r="AY88" s="121">
        <f t="shared" si="95"/>
        <v>0</v>
      </c>
      <c r="AZ88" s="121">
        <f t="shared" si="96"/>
        <v>0</v>
      </c>
      <c r="BA88" s="121">
        <f t="shared" si="97"/>
        <v>0</v>
      </c>
      <c r="BB88" s="121">
        <f t="shared" si="98"/>
        <v>0</v>
      </c>
      <c r="BC88" s="121">
        <f t="shared" si="99"/>
        <v>0</v>
      </c>
      <c r="BD88" s="121">
        <f t="shared" si="100"/>
        <v>0</v>
      </c>
      <c r="BE88" s="121">
        <f t="shared" si="101"/>
        <v>0</v>
      </c>
      <c r="BF88" s="121">
        <f t="shared" si="102"/>
        <v>0</v>
      </c>
      <c r="BG88" s="121">
        <f t="shared" si="103"/>
        <v>0</v>
      </c>
      <c r="BH88" s="121" t="str">
        <f t="shared" si="104"/>
        <v>0</v>
      </c>
      <c r="BI88" s="121" t="str">
        <f t="shared" si="105"/>
        <v>0</v>
      </c>
      <c r="BJ88" s="121" t="str">
        <f t="shared" si="106"/>
        <v>0</v>
      </c>
      <c r="BK88" s="121" t="str">
        <f t="shared" si="107"/>
        <v>0</v>
      </c>
      <c r="BL88" s="121" t="str">
        <f t="shared" si="108"/>
        <v>0</v>
      </c>
      <c r="BM88" s="121" t="str">
        <f t="shared" si="109"/>
        <v>0</v>
      </c>
      <c r="BN88" s="121" t="str">
        <f t="shared" si="110"/>
        <v>0</v>
      </c>
      <c r="BO88" s="121" t="str">
        <f t="shared" si="111"/>
        <v>0</v>
      </c>
      <c r="BP88" s="121" t="str">
        <f t="shared" si="112"/>
        <v>0</v>
      </c>
      <c r="BQ88" s="121" t="str">
        <f t="shared" si="113"/>
        <v>0</v>
      </c>
      <c r="BR88" s="121" t="str">
        <f t="shared" si="114"/>
        <v>0</v>
      </c>
      <c r="BS88" s="121" t="str">
        <f t="shared" si="115"/>
        <v>0</v>
      </c>
      <c r="BT88" s="121" t="str">
        <f t="shared" si="116"/>
        <v>0</v>
      </c>
      <c r="BU88" s="121" t="str">
        <f t="shared" si="117"/>
        <v>0</v>
      </c>
      <c r="BV88" s="121" t="str">
        <f t="shared" si="118"/>
        <v>0</v>
      </c>
    </row>
    <row r="89" spans="1:74" ht="20.100000000000001" customHeight="1" thickBot="1" x14ac:dyDescent="0.35">
      <c r="A89" s="57"/>
      <c r="B89" s="105" t="s">
        <v>65</v>
      </c>
      <c r="C89" s="105">
        <v>0.70833333333333337</v>
      </c>
      <c r="D89" s="183" t="s">
        <v>86</v>
      </c>
      <c r="E89" s="184"/>
      <c r="F89" s="184"/>
      <c r="G89" s="184"/>
      <c r="H89" s="185"/>
      <c r="I89" s="107"/>
      <c r="J89" s="107"/>
      <c r="K89" s="128"/>
      <c r="L89" s="13"/>
      <c r="N89" s="80"/>
      <c r="O89" s="79"/>
      <c r="P89" s="79"/>
      <c r="Q89" s="79"/>
      <c r="R89" s="79"/>
      <c r="S89" s="79"/>
      <c r="T89" s="80"/>
      <c r="U89" s="80"/>
      <c r="V89" s="79"/>
      <c r="W89" s="79"/>
      <c r="X89" s="79"/>
      <c r="Y89" s="79"/>
      <c r="Z89" s="79"/>
      <c r="AA89" s="80"/>
      <c r="AB89" s="80"/>
      <c r="AC89" s="79"/>
      <c r="AD89" s="79"/>
      <c r="AE89" s="79"/>
      <c r="AF89" s="79"/>
      <c r="AG89" s="79"/>
      <c r="AH89" s="80"/>
      <c r="AI89" s="80"/>
      <c r="AJ89" s="79"/>
      <c r="AK89" s="79"/>
      <c r="AL89" s="79"/>
      <c r="AM89" s="79"/>
      <c r="AN89" s="79"/>
      <c r="AO89" s="80"/>
      <c r="AP89" s="80"/>
      <c r="AQ89" s="79"/>
      <c r="AR89" s="137"/>
      <c r="AS89" s="121">
        <f t="shared" si="89"/>
        <v>0</v>
      </c>
      <c r="AT89" s="121">
        <f t="shared" si="90"/>
        <v>0</v>
      </c>
      <c r="AU89" s="121">
        <f t="shared" si="91"/>
        <v>0</v>
      </c>
      <c r="AV89" s="121">
        <f t="shared" si="92"/>
        <v>0</v>
      </c>
      <c r="AW89" s="121">
        <f t="shared" si="93"/>
        <v>0</v>
      </c>
      <c r="AX89" s="121">
        <f t="shared" si="94"/>
        <v>0</v>
      </c>
      <c r="AY89" s="121">
        <f t="shared" si="95"/>
        <v>0</v>
      </c>
      <c r="AZ89" s="121">
        <f t="shared" si="96"/>
        <v>0</v>
      </c>
      <c r="BA89" s="121">
        <f t="shared" si="97"/>
        <v>0</v>
      </c>
      <c r="BB89" s="121">
        <f t="shared" si="98"/>
        <v>0</v>
      </c>
      <c r="BC89" s="121">
        <f t="shared" si="99"/>
        <v>0</v>
      </c>
      <c r="BD89" s="121">
        <f t="shared" si="100"/>
        <v>0</v>
      </c>
      <c r="BE89" s="121">
        <f t="shared" si="101"/>
        <v>0</v>
      </c>
      <c r="BF89" s="121">
        <f t="shared" si="102"/>
        <v>0</v>
      </c>
      <c r="BG89" s="121">
        <f t="shared" si="103"/>
        <v>0</v>
      </c>
      <c r="BH89" s="121" t="str">
        <f t="shared" si="104"/>
        <v>0</v>
      </c>
      <c r="BI89" s="121" t="str">
        <f t="shared" si="105"/>
        <v>0</v>
      </c>
      <c r="BJ89" s="121" t="str">
        <f t="shared" si="106"/>
        <v>0</v>
      </c>
      <c r="BK89" s="121" t="str">
        <f t="shared" si="107"/>
        <v>0</v>
      </c>
      <c r="BL89" s="121" t="str">
        <f t="shared" si="108"/>
        <v>0</v>
      </c>
      <c r="BM89" s="121" t="str">
        <f t="shared" si="109"/>
        <v>0</v>
      </c>
      <c r="BN89" s="121" t="str">
        <f t="shared" si="110"/>
        <v>0</v>
      </c>
      <c r="BO89" s="121" t="str">
        <f t="shared" si="111"/>
        <v>0</v>
      </c>
      <c r="BP89" s="121" t="str">
        <f t="shared" si="112"/>
        <v>0</v>
      </c>
      <c r="BQ89" s="121" t="str">
        <f t="shared" si="113"/>
        <v>0</v>
      </c>
      <c r="BR89" s="121" t="str">
        <f t="shared" si="114"/>
        <v>0</v>
      </c>
      <c r="BS89" s="121" t="str">
        <f t="shared" si="115"/>
        <v>0</v>
      </c>
      <c r="BT89" s="121" t="str">
        <f t="shared" si="116"/>
        <v>0</v>
      </c>
      <c r="BU89" s="121" t="str">
        <f t="shared" si="117"/>
        <v>0</v>
      </c>
      <c r="BV89" s="121" t="str">
        <f t="shared" si="118"/>
        <v>0</v>
      </c>
    </row>
    <row r="90" spans="1:74" ht="20.100000000000001" customHeight="1" thickBot="1" x14ac:dyDescent="0.35">
      <c r="A90" s="57"/>
      <c r="B90" s="90" t="s">
        <v>66</v>
      </c>
      <c r="C90" s="90">
        <v>0.71875</v>
      </c>
      <c r="D90" s="110" t="s">
        <v>192</v>
      </c>
      <c r="E90" s="100" t="s">
        <v>223</v>
      </c>
      <c r="F90" s="100" t="s">
        <v>254</v>
      </c>
      <c r="G90" s="100" t="s">
        <v>285</v>
      </c>
      <c r="H90" s="111" t="s">
        <v>316</v>
      </c>
      <c r="I90" s="102">
        <v>81</v>
      </c>
      <c r="J90" s="102">
        <f>$I90*'Campaign Total'!$F$46</f>
        <v>76.95</v>
      </c>
      <c r="K90" s="128">
        <f t="shared" si="70"/>
        <v>0</v>
      </c>
      <c r="L90" s="13">
        <f t="shared" si="71"/>
        <v>0</v>
      </c>
      <c r="N90" s="80"/>
      <c r="O90" s="82"/>
      <c r="P90" s="82"/>
      <c r="Q90" s="82"/>
      <c r="R90" s="84"/>
      <c r="S90" s="84"/>
      <c r="T90" s="80"/>
      <c r="U90" s="80"/>
      <c r="V90" s="81"/>
      <c r="W90" s="81"/>
      <c r="X90" s="81"/>
      <c r="Y90" s="81"/>
      <c r="Z90" s="81"/>
      <c r="AA90" s="80"/>
      <c r="AB90" s="80"/>
      <c r="AC90" s="81"/>
      <c r="AD90" s="81"/>
      <c r="AE90" s="81"/>
      <c r="AF90" s="81"/>
      <c r="AG90" s="81"/>
      <c r="AH90" s="80"/>
      <c r="AI90" s="80"/>
      <c r="AJ90" s="81"/>
      <c r="AK90" s="81"/>
      <c r="AL90" s="81"/>
      <c r="AM90" s="81"/>
      <c r="AN90" s="81"/>
      <c r="AO90" s="80"/>
      <c r="AP90" s="80"/>
      <c r="AQ90" s="81"/>
      <c r="AR90" s="137"/>
      <c r="AS90" s="121">
        <f t="shared" si="89"/>
        <v>0</v>
      </c>
      <c r="AT90" s="121">
        <f t="shared" si="90"/>
        <v>0</v>
      </c>
      <c r="AU90" s="121">
        <f t="shared" si="91"/>
        <v>0</v>
      </c>
      <c r="AV90" s="121">
        <f t="shared" si="92"/>
        <v>0</v>
      </c>
      <c r="AW90" s="121">
        <f t="shared" si="93"/>
        <v>0</v>
      </c>
      <c r="AX90" s="121">
        <f t="shared" si="94"/>
        <v>0</v>
      </c>
      <c r="AY90" s="121">
        <f t="shared" si="95"/>
        <v>0</v>
      </c>
      <c r="AZ90" s="121">
        <f t="shared" si="96"/>
        <v>0</v>
      </c>
      <c r="BA90" s="121">
        <f t="shared" si="97"/>
        <v>0</v>
      </c>
      <c r="BB90" s="121">
        <f t="shared" si="98"/>
        <v>0</v>
      </c>
      <c r="BC90" s="121">
        <f t="shared" si="99"/>
        <v>0</v>
      </c>
      <c r="BD90" s="121">
        <f t="shared" si="100"/>
        <v>0</v>
      </c>
      <c r="BE90" s="121">
        <f t="shared" si="101"/>
        <v>0</v>
      </c>
      <c r="BF90" s="121">
        <f t="shared" si="102"/>
        <v>0</v>
      </c>
      <c r="BG90" s="121">
        <f t="shared" si="103"/>
        <v>0</v>
      </c>
      <c r="BH90" s="121" t="str">
        <f t="shared" si="104"/>
        <v>0</v>
      </c>
      <c r="BI90" s="121" t="str">
        <f t="shared" si="105"/>
        <v>0</v>
      </c>
      <c r="BJ90" s="121" t="str">
        <f t="shared" si="106"/>
        <v>0</v>
      </c>
      <c r="BK90" s="121" t="str">
        <f t="shared" si="107"/>
        <v>0</v>
      </c>
      <c r="BL90" s="121" t="str">
        <f t="shared" si="108"/>
        <v>0</v>
      </c>
      <c r="BM90" s="121" t="str">
        <f t="shared" si="109"/>
        <v>0</v>
      </c>
      <c r="BN90" s="121" t="str">
        <f t="shared" si="110"/>
        <v>0</v>
      </c>
      <c r="BO90" s="121" t="str">
        <f t="shared" si="111"/>
        <v>0</v>
      </c>
      <c r="BP90" s="121" t="str">
        <f t="shared" si="112"/>
        <v>0</v>
      </c>
      <c r="BQ90" s="121" t="str">
        <f t="shared" si="113"/>
        <v>0</v>
      </c>
      <c r="BR90" s="121" t="str">
        <f t="shared" si="114"/>
        <v>0</v>
      </c>
      <c r="BS90" s="121" t="str">
        <f t="shared" si="115"/>
        <v>0</v>
      </c>
      <c r="BT90" s="121" t="str">
        <f t="shared" si="116"/>
        <v>0</v>
      </c>
      <c r="BU90" s="121" t="str">
        <f t="shared" si="117"/>
        <v>0</v>
      </c>
      <c r="BV90" s="121" t="str">
        <f t="shared" si="118"/>
        <v>0</v>
      </c>
    </row>
    <row r="91" spans="1:74" ht="20.100000000000001" customHeight="1" thickBot="1" x14ac:dyDescent="0.35">
      <c r="A91" s="57"/>
      <c r="B91" s="105" t="s">
        <v>65</v>
      </c>
      <c r="C91" s="105">
        <v>0.72222222222222221</v>
      </c>
      <c r="D91" s="183" t="s">
        <v>86</v>
      </c>
      <c r="E91" s="184"/>
      <c r="F91" s="184"/>
      <c r="G91" s="184"/>
      <c r="H91" s="185"/>
      <c r="I91" s="107"/>
      <c r="J91" s="107"/>
      <c r="K91" s="128"/>
      <c r="L91" s="13"/>
      <c r="N91" s="80"/>
      <c r="O91" s="79"/>
      <c r="P91" s="79"/>
      <c r="Q91" s="79"/>
      <c r="R91" s="79"/>
      <c r="S91" s="79"/>
      <c r="T91" s="80"/>
      <c r="U91" s="80"/>
      <c r="V91" s="79"/>
      <c r="W91" s="79"/>
      <c r="X91" s="79"/>
      <c r="Y91" s="79"/>
      <c r="Z91" s="79"/>
      <c r="AA91" s="80"/>
      <c r="AB91" s="80"/>
      <c r="AC91" s="79"/>
      <c r="AD91" s="79"/>
      <c r="AE91" s="79"/>
      <c r="AF91" s="79"/>
      <c r="AG91" s="79"/>
      <c r="AH91" s="80"/>
      <c r="AI91" s="80"/>
      <c r="AJ91" s="79"/>
      <c r="AK91" s="79"/>
      <c r="AL91" s="79"/>
      <c r="AM91" s="79"/>
      <c r="AN91" s="79"/>
      <c r="AO91" s="80"/>
      <c r="AP91" s="80"/>
      <c r="AQ91" s="79"/>
      <c r="AR91" s="137"/>
      <c r="AS91" s="121">
        <f t="shared" si="89"/>
        <v>0</v>
      </c>
      <c r="AT91" s="121">
        <f t="shared" si="90"/>
        <v>0</v>
      </c>
      <c r="AU91" s="121">
        <f t="shared" si="91"/>
        <v>0</v>
      </c>
      <c r="AV91" s="121">
        <f t="shared" si="92"/>
        <v>0</v>
      </c>
      <c r="AW91" s="121">
        <f t="shared" si="93"/>
        <v>0</v>
      </c>
      <c r="AX91" s="121">
        <f t="shared" si="94"/>
        <v>0</v>
      </c>
      <c r="AY91" s="121">
        <f t="shared" si="95"/>
        <v>0</v>
      </c>
      <c r="AZ91" s="121">
        <f t="shared" si="96"/>
        <v>0</v>
      </c>
      <c r="BA91" s="121">
        <f t="shared" si="97"/>
        <v>0</v>
      </c>
      <c r="BB91" s="121">
        <f t="shared" si="98"/>
        <v>0</v>
      </c>
      <c r="BC91" s="121">
        <f t="shared" si="99"/>
        <v>0</v>
      </c>
      <c r="BD91" s="121">
        <f t="shared" si="100"/>
        <v>0</v>
      </c>
      <c r="BE91" s="121">
        <f t="shared" si="101"/>
        <v>0</v>
      </c>
      <c r="BF91" s="121">
        <f t="shared" si="102"/>
        <v>0</v>
      </c>
      <c r="BG91" s="121">
        <f t="shared" si="103"/>
        <v>0</v>
      </c>
      <c r="BH91" s="121" t="str">
        <f t="shared" si="104"/>
        <v>0</v>
      </c>
      <c r="BI91" s="121" t="str">
        <f t="shared" si="105"/>
        <v>0</v>
      </c>
      <c r="BJ91" s="121" t="str">
        <f t="shared" si="106"/>
        <v>0</v>
      </c>
      <c r="BK91" s="121" t="str">
        <f t="shared" si="107"/>
        <v>0</v>
      </c>
      <c r="BL91" s="121" t="str">
        <f t="shared" si="108"/>
        <v>0</v>
      </c>
      <c r="BM91" s="121" t="str">
        <f t="shared" si="109"/>
        <v>0</v>
      </c>
      <c r="BN91" s="121" t="str">
        <f t="shared" si="110"/>
        <v>0</v>
      </c>
      <c r="BO91" s="121" t="str">
        <f t="shared" si="111"/>
        <v>0</v>
      </c>
      <c r="BP91" s="121" t="str">
        <f t="shared" si="112"/>
        <v>0</v>
      </c>
      <c r="BQ91" s="121" t="str">
        <f t="shared" si="113"/>
        <v>0</v>
      </c>
      <c r="BR91" s="121" t="str">
        <f t="shared" si="114"/>
        <v>0</v>
      </c>
      <c r="BS91" s="121" t="str">
        <f t="shared" si="115"/>
        <v>0</v>
      </c>
      <c r="BT91" s="121" t="str">
        <f t="shared" si="116"/>
        <v>0</v>
      </c>
      <c r="BU91" s="121" t="str">
        <f t="shared" si="117"/>
        <v>0</v>
      </c>
      <c r="BV91" s="121" t="str">
        <f t="shared" si="118"/>
        <v>0</v>
      </c>
    </row>
    <row r="92" spans="1:74" ht="20.100000000000001" customHeight="1" thickBot="1" x14ac:dyDescent="0.35">
      <c r="A92" s="57"/>
      <c r="B92" s="105" t="s">
        <v>65</v>
      </c>
      <c r="C92" s="87">
        <v>0.72916666666666663</v>
      </c>
      <c r="D92" s="183" t="s">
        <v>114</v>
      </c>
      <c r="E92" s="184"/>
      <c r="F92" s="184"/>
      <c r="G92" s="184"/>
      <c r="H92" s="185"/>
      <c r="I92" s="107"/>
      <c r="J92" s="107"/>
      <c r="K92" s="128"/>
      <c r="L92" s="13"/>
      <c r="N92" s="80"/>
      <c r="O92" s="79"/>
      <c r="P92" s="79"/>
      <c r="Q92" s="79"/>
      <c r="R92" s="79"/>
      <c r="S92" s="79"/>
      <c r="T92" s="80"/>
      <c r="U92" s="80"/>
      <c r="V92" s="79"/>
      <c r="W92" s="79"/>
      <c r="X92" s="79"/>
      <c r="Y92" s="79"/>
      <c r="Z92" s="79"/>
      <c r="AA92" s="80"/>
      <c r="AB92" s="80"/>
      <c r="AC92" s="79"/>
      <c r="AD92" s="79"/>
      <c r="AE92" s="79"/>
      <c r="AF92" s="79"/>
      <c r="AG92" s="79"/>
      <c r="AH92" s="80"/>
      <c r="AI92" s="80"/>
      <c r="AJ92" s="79"/>
      <c r="AK92" s="79"/>
      <c r="AL92" s="79"/>
      <c r="AM92" s="79"/>
      <c r="AN92" s="79"/>
      <c r="AO92" s="80"/>
      <c r="AP92" s="80"/>
      <c r="AQ92" s="79"/>
      <c r="AR92" s="137"/>
      <c r="AS92" s="121">
        <f t="shared" si="89"/>
        <v>0</v>
      </c>
      <c r="AT92" s="121">
        <f t="shared" si="90"/>
        <v>0</v>
      </c>
      <c r="AU92" s="121">
        <f t="shared" si="91"/>
        <v>0</v>
      </c>
      <c r="AV92" s="121">
        <f t="shared" si="92"/>
        <v>0</v>
      </c>
      <c r="AW92" s="121">
        <f t="shared" si="93"/>
        <v>0</v>
      </c>
      <c r="AX92" s="121">
        <f t="shared" si="94"/>
        <v>0</v>
      </c>
      <c r="AY92" s="121">
        <f t="shared" si="95"/>
        <v>0</v>
      </c>
      <c r="AZ92" s="121">
        <f t="shared" si="96"/>
        <v>0</v>
      </c>
      <c r="BA92" s="121">
        <f t="shared" si="97"/>
        <v>0</v>
      </c>
      <c r="BB92" s="121">
        <f t="shared" si="98"/>
        <v>0</v>
      </c>
      <c r="BC92" s="121">
        <f t="shared" si="99"/>
        <v>0</v>
      </c>
      <c r="BD92" s="121">
        <f t="shared" si="100"/>
        <v>0</v>
      </c>
      <c r="BE92" s="121">
        <f t="shared" si="101"/>
        <v>0</v>
      </c>
      <c r="BF92" s="121">
        <f t="shared" si="102"/>
        <v>0</v>
      </c>
      <c r="BG92" s="121">
        <f t="shared" si="103"/>
        <v>0</v>
      </c>
      <c r="BH92" s="121" t="str">
        <f t="shared" si="104"/>
        <v>0</v>
      </c>
      <c r="BI92" s="121" t="str">
        <f t="shared" si="105"/>
        <v>0</v>
      </c>
      <c r="BJ92" s="121" t="str">
        <f t="shared" si="106"/>
        <v>0</v>
      </c>
      <c r="BK92" s="121" t="str">
        <f t="shared" si="107"/>
        <v>0</v>
      </c>
      <c r="BL92" s="121" t="str">
        <f t="shared" si="108"/>
        <v>0</v>
      </c>
      <c r="BM92" s="121" t="str">
        <f t="shared" si="109"/>
        <v>0</v>
      </c>
      <c r="BN92" s="121" t="str">
        <f t="shared" si="110"/>
        <v>0</v>
      </c>
      <c r="BO92" s="121" t="str">
        <f t="shared" si="111"/>
        <v>0</v>
      </c>
      <c r="BP92" s="121" t="str">
        <f t="shared" si="112"/>
        <v>0</v>
      </c>
      <c r="BQ92" s="121" t="str">
        <f t="shared" si="113"/>
        <v>0</v>
      </c>
      <c r="BR92" s="121" t="str">
        <f t="shared" si="114"/>
        <v>0</v>
      </c>
      <c r="BS92" s="121" t="str">
        <f t="shared" si="115"/>
        <v>0</v>
      </c>
      <c r="BT92" s="121" t="str">
        <f t="shared" si="116"/>
        <v>0</v>
      </c>
      <c r="BU92" s="121" t="str">
        <f t="shared" si="117"/>
        <v>0</v>
      </c>
      <c r="BV92" s="121" t="str">
        <f t="shared" si="118"/>
        <v>0</v>
      </c>
    </row>
    <row r="93" spans="1:74" ht="20.100000000000001" customHeight="1" thickBot="1" x14ac:dyDescent="0.35">
      <c r="A93" s="57"/>
      <c r="B93" s="87" t="s">
        <v>65</v>
      </c>
      <c r="C93" s="87">
        <v>0.74305555555555547</v>
      </c>
      <c r="D93" s="183" t="s">
        <v>79</v>
      </c>
      <c r="E93" s="184"/>
      <c r="F93" s="184"/>
      <c r="G93" s="184"/>
      <c r="H93" s="185"/>
      <c r="I93" s="107"/>
      <c r="J93" s="107"/>
      <c r="K93" s="128"/>
      <c r="L93" s="13"/>
      <c r="N93" s="80"/>
      <c r="O93" s="79"/>
      <c r="P93" s="79"/>
      <c r="Q93" s="79"/>
      <c r="R93" s="79"/>
      <c r="S93" s="79"/>
      <c r="T93" s="80"/>
      <c r="U93" s="80"/>
      <c r="V93" s="79"/>
      <c r="W93" s="79"/>
      <c r="X93" s="79"/>
      <c r="Y93" s="79"/>
      <c r="Z93" s="79"/>
      <c r="AA93" s="80"/>
      <c r="AB93" s="80"/>
      <c r="AC93" s="79"/>
      <c r="AD93" s="79"/>
      <c r="AE93" s="79"/>
      <c r="AF93" s="79"/>
      <c r="AG93" s="79"/>
      <c r="AH93" s="80"/>
      <c r="AI93" s="80"/>
      <c r="AJ93" s="79"/>
      <c r="AK93" s="79"/>
      <c r="AL93" s="79"/>
      <c r="AM93" s="79"/>
      <c r="AN93" s="79"/>
      <c r="AO93" s="80"/>
      <c r="AP93" s="80"/>
      <c r="AQ93" s="79"/>
      <c r="AR93" s="137"/>
      <c r="AS93" s="121">
        <f t="shared" si="89"/>
        <v>0</v>
      </c>
      <c r="AT93" s="121">
        <f t="shared" si="90"/>
        <v>0</v>
      </c>
      <c r="AU93" s="121">
        <f t="shared" si="91"/>
        <v>0</v>
      </c>
      <c r="AV93" s="121">
        <f t="shared" si="92"/>
        <v>0</v>
      </c>
      <c r="AW93" s="121">
        <f t="shared" si="93"/>
        <v>0</v>
      </c>
      <c r="AX93" s="121">
        <f t="shared" si="94"/>
        <v>0</v>
      </c>
      <c r="AY93" s="121">
        <f t="shared" si="95"/>
        <v>0</v>
      </c>
      <c r="AZ93" s="121">
        <f t="shared" si="96"/>
        <v>0</v>
      </c>
      <c r="BA93" s="121">
        <f t="shared" si="97"/>
        <v>0</v>
      </c>
      <c r="BB93" s="121">
        <f t="shared" si="98"/>
        <v>0</v>
      </c>
      <c r="BC93" s="121">
        <f t="shared" si="99"/>
        <v>0</v>
      </c>
      <c r="BD93" s="121">
        <f t="shared" si="100"/>
        <v>0</v>
      </c>
      <c r="BE93" s="121">
        <f t="shared" si="101"/>
        <v>0</v>
      </c>
      <c r="BF93" s="121">
        <f t="shared" si="102"/>
        <v>0</v>
      </c>
      <c r="BG93" s="121">
        <f t="shared" si="103"/>
        <v>0</v>
      </c>
      <c r="BH93" s="121" t="str">
        <f t="shared" si="104"/>
        <v>0</v>
      </c>
      <c r="BI93" s="121" t="str">
        <f t="shared" si="105"/>
        <v>0</v>
      </c>
      <c r="BJ93" s="121" t="str">
        <f t="shared" si="106"/>
        <v>0</v>
      </c>
      <c r="BK93" s="121" t="str">
        <f t="shared" si="107"/>
        <v>0</v>
      </c>
      <c r="BL93" s="121" t="str">
        <f t="shared" si="108"/>
        <v>0</v>
      </c>
      <c r="BM93" s="121" t="str">
        <f t="shared" si="109"/>
        <v>0</v>
      </c>
      <c r="BN93" s="121" t="str">
        <f t="shared" si="110"/>
        <v>0</v>
      </c>
      <c r="BO93" s="121" t="str">
        <f t="shared" si="111"/>
        <v>0</v>
      </c>
      <c r="BP93" s="121" t="str">
        <f t="shared" si="112"/>
        <v>0</v>
      </c>
      <c r="BQ93" s="121" t="str">
        <f t="shared" si="113"/>
        <v>0</v>
      </c>
      <c r="BR93" s="121" t="str">
        <f t="shared" si="114"/>
        <v>0</v>
      </c>
      <c r="BS93" s="121" t="str">
        <f t="shared" si="115"/>
        <v>0</v>
      </c>
      <c r="BT93" s="121" t="str">
        <f t="shared" si="116"/>
        <v>0</v>
      </c>
      <c r="BU93" s="121" t="str">
        <f t="shared" si="117"/>
        <v>0</v>
      </c>
      <c r="BV93" s="121" t="str">
        <f t="shared" si="118"/>
        <v>0</v>
      </c>
    </row>
    <row r="94" spans="1:74" ht="20.100000000000001" customHeight="1" thickBot="1" x14ac:dyDescent="0.35">
      <c r="A94" s="58"/>
      <c r="B94" s="90" t="s">
        <v>66</v>
      </c>
      <c r="C94" s="90">
        <v>0.75694444444444453</v>
      </c>
      <c r="D94" s="111" t="s">
        <v>193</v>
      </c>
      <c r="E94" s="111" t="s">
        <v>224</v>
      </c>
      <c r="F94" s="111" t="s">
        <v>255</v>
      </c>
      <c r="G94" s="111" t="s">
        <v>286</v>
      </c>
      <c r="H94" s="111" t="s">
        <v>317</v>
      </c>
      <c r="I94" s="102">
        <v>123</v>
      </c>
      <c r="J94" s="102">
        <f>$I94*'Campaign Total'!$F$46</f>
        <v>116.85</v>
      </c>
      <c r="K94" s="128">
        <f t="shared" ref="K94" si="121">SUM(AS94:BG94)</f>
        <v>0</v>
      </c>
      <c r="L94" s="13">
        <f t="shared" ref="L94" si="122">SUM(BH94:BV94)</f>
        <v>0</v>
      </c>
      <c r="N94" s="80"/>
      <c r="O94" s="82"/>
      <c r="P94" s="82"/>
      <c r="Q94" s="82"/>
      <c r="R94" s="84"/>
      <c r="S94" s="84"/>
      <c r="T94" s="80"/>
      <c r="U94" s="80"/>
      <c r="V94" s="81"/>
      <c r="W94" s="81"/>
      <c r="X94" s="81"/>
      <c r="Y94" s="81"/>
      <c r="Z94" s="81"/>
      <c r="AA94" s="80"/>
      <c r="AB94" s="80"/>
      <c r="AC94" s="81"/>
      <c r="AD94" s="81"/>
      <c r="AE94" s="81"/>
      <c r="AF94" s="81"/>
      <c r="AG94" s="81"/>
      <c r="AH94" s="80"/>
      <c r="AI94" s="80"/>
      <c r="AJ94" s="81"/>
      <c r="AK94" s="81"/>
      <c r="AL94" s="81"/>
      <c r="AM94" s="81"/>
      <c r="AN94" s="81"/>
      <c r="AO94" s="80"/>
      <c r="AP94" s="80"/>
      <c r="AQ94" s="81"/>
      <c r="AR94" s="137"/>
      <c r="AS94" s="121">
        <f t="shared" si="89"/>
        <v>0</v>
      </c>
      <c r="AT94" s="121">
        <f t="shared" si="90"/>
        <v>0</v>
      </c>
      <c r="AU94" s="121">
        <f t="shared" si="91"/>
        <v>0</v>
      </c>
      <c r="AV94" s="121">
        <f t="shared" si="92"/>
        <v>0</v>
      </c>
      <c r="AW94" s="121">
        <f t="shared" si="93"/>
        <v>0</v>
      </c>
      <c r="AX94" s="121">
        <f t="shared" si="94"/>
        <v>0</v>
      </c>
      <c r="AY94" s="121">
        <f t="shared" si="95"/>
        <v>0</v>
      </c>
      <c r="AZ94" s="121">
        <f t="shared" si="96"/>
        <v>0</v>
      </c>
      <c r="BA94" s="121">
        <f t="shared" si="97"/>
        <v>0</v>
      </c>
      <c r="BB94" s="121">
        <f t="shared" si="98"/>
        <v>0</v>
      </c>
      <c r="BC94" s="121">
        <f t="shared" si="99"/>
        <v>0</v>
      </c>
      <c r="BD94" s="121">
        <f t="shared" si="100"/>
        <v>0</v>
      </c>
      <c r="BE94" s="121">
        <f t="shared" si="101"/>
        <v>0</v>
      </c>
      <c r="BF94" s="121">
        <f t="shared" si="102"/>
        <v>0</v>
      </c>
      <c r="BG94" s="121">
        <f t="shared" si="103"/>
        <v>0</v>
      </c>
      <c r="BH94" s="121" t="str">
        <f t="shared" si="104"/>
        <v>0</v>
      </c>
      <c r="BI94" s="121" t="str">
        <f t="shared" si="105"/>
        <v>0</v>
      </c>
      <c r="BJ94" s="121" t="str">
        <f t="shared" si="106"/>
        <v>0</v>
      </c>
      <c r="BK94" s="121" t="str">
        <f t="shared" si="107"/>
        <v>0</v>
      </c>
      <c r="BL94" s="121" t="str">
        <f t="shared" si="108"/>
        <v>0</v>
      </c>
      <c r="BM94" s="121" t="str">
        <f t="shared" si="109"/>
        <v>0</v>
      </c>
      <c r="BN94" s="121" t="str">
        <f t="shared" si="110"/>
        <v>0</v>
      </c>
      <c r="BO94" s="121" t="str">
        <f t="shared" si="111"/>
        <v>0</v>
      </c>
      <c r="BP94" s="121" t="str">
        <f t="shared" si="112"/>
        <v>0</v>
      </c>
      <c r="BQ94" s="121" t="str">
        <f t="shared" si="113"/>
        <v>0</v>
      </c>
      <c r="BR94" s="121" t="str">
        <f t="shared" si="114"/>
        <v>0</v>
      </c>
      <c r="BS94" s="121" t="str">
        <f t="shared" si="115"/>
        <v>0</v>
      </c>
      <c r="BT94" s="121" t="str">
        <f t="shared" si="116"/>
        <v>0</v>
      </c>
      <c r="BU94" s="121" t="str">
        <f t="shared" si="117"/>
        <v>0</v>
      </c>
      <c r="BV94" s="121" t="str">
        <f t="shared" si="118"/>
        <v>0</v>
      </c>
    </row>
    <row r="95" spans="1:74" ht="20.100000000000001" customHeight="1" thickBot="1" x14ac:dyDescent="0.35">
      <c r="A95" s="57"/>
      <c r="B95" s="87" t="s">
        <v>65</v>
      </c>
      <c r="C95" s="87">
        <v>0.75902777777777775</v>
      </c>
      <c r="D95" s="183" t="s">
        <v>79</v>
      </c>
      <c r="E95" s="184"/>
      <c r="F95" s="184"/>
      <c r="G95" s="184"/>
      <c r="H95" s="185"/>
      <c r="I95" s="107"/>
      <c r="J95" s="107"/>
      <c r="K95" s="128"/>
      <c r="L95" s="13"/>
      <c r="N95" s="80"/>
      <c r="O95" s="79"/>
      <c r="P95" s="79"/>
      <c r="Q95" s="79"/>
      <c r="R95" s="79"/>
      <c r="S95" s="79"/>
      <c r="T95" s="80"/>
      <c r="U95" s="80"/>
      <c r="V95" s="79"/>
      <c r="W95" s="79"/>
      <c r="X95" s="79"/>
      <c r="Y95" s="79"/>
      <c r="Z95" s="79"/>
      <c r="AA95" s="80"/>
      <c r="AB95" s="80"/>
      <c r="AC95" s="79"/>
      <c r="AD95" s="79"/>
      <c r="AE95" s="79"/>
      <c r="AF95" s="79"/>
      <c r="AG95" s="79"/>
      <c r="AH95" s="80"/>
      <c r="AI95" s="80"/>
      <c r="AJ95" s="79"/>
      <c r="AK95" s="79"/>
      <c r="AL95" s="79"/>
      <c r="AM95" s="79"/>
      <c r="AN95" s="79"/>
      <c r="AO95" s="80"/>
      <c r="AP95" s="80"/>
      <c r="AQ95" s="79"/>
      <c r="AR95" s="137"/>
      <c r="AS95" s="121">
        <f t="shared" si="89"/>
        <v>0</v>
      </c>
      <c r="AT95" s="121">
        <f t="shared" si="90"/>
        <v>0</v>
      </c>
      <c r="AU95" s="121">
        <f t="shared" si="91"/>
        <v>0</v>
      </c>
      <c r="AV95" s="121">
        <f t="shared" si="92"/>
        <v>0</v>
      </c>
      <c r="AW95" s="121">
        <f t="shared" si="93"/>
        <v>0</v>
      </c>
      <c r="AX95" s="121">
        <f t="shared" si="94"/>
        <v>0</v>
      </c>
      <c r="AY95" s="121">
        <f t="shared" si="95"/>
        <v>0</v>
      </c>
      <c r="AZ95" s="121">
        <f t="shared" si="96"/>
        <v>0</v>
      </c>
      <c r="BA95" s="121">
        <f t="shared" si="97"/>
        <v>0</v>
      </c>
      <c r="BB95" s="121">
        <f t="shared" si="98"/>
        <v>0</v>
      </c>
      <c r="BC95" s="121">
        <f t="shared" si="99"/>
        <v>0</v>
      </c>
      <c r="BD95" s="121">
        <f t="shared" si="100"/>
        <v>0</v>
      </c>
      <c r="BE95" s="121">
        <f t="shared" si="101"/>
        <v>0</v>
      </c>
      <c r="BF95" s="121">
        <f t="shared" si="102"/>
        <v>0</v>
      </c>
      <c r="BG95" s="121">
        <f t="shared" si="103"/>
        <v>0</v>
      </c>
      <c r="BH95" s="121" t="str">
        <f t="shared" si="104"/>
        <v>0</v>
      </c>
      <c r="BI95" s="121" t="str">
        <f t="shared" si="105"/>
        <v>0</v>
      </c>
      <c r="BJ95" s="121" t="str">
        <f t="shared" si="106"/>
        <v>0</v>
      </c>
      <c r="BK95" s="121" t="str">
        <f t="shared" si="107"/>
        <v>0</v>
      </c>
      <c r="BL95" s="121" t="str">
        <f t="shared" si="108"/>
        <v>0</v>
      </c>
      <c r="BM95" s="121" t="str">
        <f t="shared" si="109"/>
        <v>0</v>
      </c>
      <c r="BN95" s="121" t="str">
        <f t="shared" si="110"/>
        <v>0</v>
      </c>
      <c r="BO95" s="121" t="str">
        <f t="shared" si="111"/>
        <v>0</v>
      </c>
      <c r="BP95" s="121" t="str">
        <f t="shared" si="112"/>
        <v>0</v>
      </c>
      <c r="BQ95" s="121" t="str">
        <f t="shared" si="113"/>
        <v>0</v>
      </c>
      <c r="BR95" s="121" t="str">
        <f t="shared" si="114"/>
        <v>0</v>
      </c>
      <c r="BS95" s="121" t="str">
        <f t="shared" si="115"/>
        <v>0</v>
      </c>
      <c r="BT95" s="121" t="str">
        <f t="shared" si="116"/>
        <v>0</v>
      </c>
      <c r="BU95" s="121" t="str">
        <f t="shared" si="117"/>
        <v>0</v>
      </c>
      <c r="BV95" s="121" t="str">
        <f t="shared" si="118"/>
        <v>0</v>
      </c>
    </row>
    <row r="96" spans="1:74" ht="20.100000000000001" customHeight="1" thickBot="1" x14ac:dyDescent="0.35">
      <c r="A96" s="58"/>
      <c r="B96" s="87" t="s">
        <v>65</v>
      </c>
      <c r="C96" s="87">
        <v>0.77083333333333337</v>
      </c>
      <c r="D96" s="189" t="s">
        <v>90</v>
      </c>
      <c r="E96" s="190"/>
      <c r="F96" s="190"/>
      <c r="G96" s="190"/>
      <c r="H96" s="191"/>
      <c r="I96" s="107"/>
      <c r="J96" s="107"/>
      <c r="K96" s="128"/>
      <c r="L96" s="13"/>
      <c r="N96" s="80"/>
      <c r="O96" s="79"/>
      <c r="P96" s="79"/>
      <c r="Q96" s="79"/>
      <c r="R96" s="79"/>
      <c r="S96" s="79"/>
      <c r="T96" s="80"/>
      <c r="U96" s="80"/>
      <c r="V96" s="79"/>
      <c r="W96" s="79"/>
      <c r="X96" s="79"/>
      <c r="Y96" s="79"/>
      <c r="Z96" s="79"/>
      <c r="AA96" s="80"/>
      <c r="AB96" s="80"/>
      <c r="AC96" s="79"/>
      <c r="AD96" s="79"/>
      <c r="AE96" s="79"/>
      <c r="AF96" s="79"/>
      <c r="AG96" s="79"/>
      <c r="AH96" s="80"/>
      <c r="AI96" s="80"/>
      <c r="AJ96" s="79"/>
      <c r="AK96" s="79"/>
      <c r="AL96" s="79"/>
      <c r="AM96" s="79"/>
      <c r="AN96" s="79"/>
      <c r="AO96" s="80"/>
      <c r="AP96" s="80"/>
      <c r="AQ96" s="79"/>
      <c r="AR96" s="137"/>
      <c r="AS96" s="121">
        <f t="shared" si="89"/>
        <v>0</v>
      </c>
      <c r="AT96" s="121">
        <f t="shared" si="90"/>
        <v>0</v>
      </c>
      <c r="AU96" s="121">
        <f t="shared" si="91"/>
        <v>0</v>
      </c>
      <c r="AV96" s="121">
        <f t="shared" si="92"/>
        <v>0</v>
      </c>
      <c r="AW96" s="121">
        <f t="shared" si="93"/>
        <v>0</v>
      </c>
      <c r="AX96" s="121">
        <f t="shared" si="94"/>
        <v>0</v>
      </c>
      <c r="AY96" s="121">
        <f t="shared" si="95"/>
        <v>0</v>
      </c>
      <c r="AZ96" s="121">
        <f t="shared" si="96"/>
        <v>0</v>
      </c>
      <c r="BA96" s="121">
        <f t="shared" si="97"/>
        <v>0</v>
      </c>
      <c r="BB96" s="121">
        <f t="shared" si="98"/>
        <v>0</v>
      </c>
      <c r="BC96" s="121">
        <f t="shared" si="99"/>
        <v>0</v>
      </c>
      <c r="BD96" s="121">
        <f t="shared" si="100"/>
        <v>0</v>
      </c>
      <c r="BE96" s="121">
        <f t="shared" si="101"/>
        <v>0</v>
      </c>
      <c r="BF96" s="121">
        <f t="shared" si="102"/>
        <v>0</v>
      </c>
      <c r="BG96" s="121">
        <f t="shared" si="103"/>
        <v>0</v>
      </c>
      <c r="BH96" s="121" t="str">
        <f t="shared" si="104"/>
        <v>0</v>
      </c>
      <c r="BI96" s="121" t="str">
        <f t="shared" si="105"/>
        <v>0</v>
      </c>
      <c r="BJ96" s="121" t="str">
        <f t="shared" si="106"/>
        <v>0</v>
      </c>
      <c r="BK96" s="121" t="str">
        <f t="shared" si="107"/>
        <v>0</v>
      </c>
      <c r="BL96" s="121" t="str">
        <f t="shared" si="108"/>
        <v>0</v>
      </c>
      <c r="BM96" s="121" t="str">
        <f t="shared" si="109"/>
        <v>0</v>
      </c>
      <c r="BN96" s="121" t="str">
        <f t="shared" si="110"/>
        <v>0</v>
      </c>
      <c r="BO96" s="121" t="str">
        <f t="shared" si="111"/>
        <v>0</v>
      </c>
      <c r="BP96" s="121" t="str">
        <f t="shared" si="112"/>
        <v>0</v>
      </c>
      <c r="BQ96" s="121" t="str">
        <f t="shared" si="113"/>
        <v>0</v>
      </c>
      <c r="BR96" s="121" t="str">
        <f t="shared" si="114"/>
        <v>0</v>
      </c>
      <c r="BS96" s="121" t="str">
        <f t="shared" si="115"/>
        <v>0</v>
      </c>
      <c r="BT96" s="121" t="str">
        <f t="shared" si="116"/>
        <v>0</v>
      </c>
      <c r="BU96" s="121" t="str">
        <f t="shared" si="117"/>
        <v>0</v>
      </c>
      <c r="BV96" s="121" t="str">
        <f t="shared" si="118"/>
        <v>0</v>
      </c>
    </row>
    <row r="97" spans="1:74" ht="20.100000000000001" customHeight="1" thickBot="1" x14ac:dyDescent="0.35">
      <c r="A97" s="58"/>
      <c r="B97" s="90" t="s">
        <v>66</v>
      </c>
      <c r="C97" s="90">
        <v>0.79861111111111116</v>
      </c>
      <c r="D97" s="111" t="s">
        <v>194</v>
      </c>
      <c r="E97" s="111" t="s">
        <v>225</v>
      </c>
      <c r="F97" s="111" t="s">
        <v>256</v>
      </c>
      <c r="G97" s="111" t="s">
        <v>287</v>
      </c>
      <c r="H97" s="111" t="s">
        <v>318</v>
      </c>
      <c r="I97" s="102">
        <v>150</v>
      </c>
      <c r="J97" s="102">
        <f>$I97*'Campaign Total'!$F$46</f>
        <v>142.5</v>
      </c>
      <c r="K97" s="128">
        <f>SUM(AS97:BG97)</f>
        <v>0</v>
      </c>
      <c r="L97" s="13">
        <f>SUM(BH97:BV97)</f>
        <v>0</v>
      </c>
      <c r="N97" s="80"/>
      <c r="O97" s="82"/>
      <c r="P97" s="82"/>
      <c r="Q97" s="82"/>
      <c r="R97" s="84"/>
      <c r="S97" s="84"/>
      <c r="T97" s="80"/>
      <c r="U97" s="80"/>
      <c r="V97" s="81"/>
      <c r="W97" s="81"/>
      <c r="X97" s="81"/>
      <c r="Y97" s="81"/>
      <c r="Z97" s="81"/>
      <c r="AA97" s="80"/>
      <c r="AB97" s="80"/>
      <c r="AC97" s="81"/>
      <c r="AD97" s="81"/>
      <c r="AE97" s="81"/>
      <c r="AF97" s="81"/>
      <c r="AG97" s="81"/>
      <c r="AH97" s="80"/>
      <c r="AI97" s="80"/>
      <c r="AJ97" s="81"/>
      <c r="AK97" s="81"/>
      <c r="AL97" s="81"/>
      <c r="AM97" s="81"/>
      <c r="AN97" s="81"/>
      <c r="AO97" s="80"/>
      <c r="AP97" s="80"/>
      <c r="AQ97" s="81"/>
      <c r="AR97" s="137"/>
      <c r="AS97" s="121">
        <f t="shared" si="89"/>
        <v>0</v>
      </c>
      <c r="AT97" s="121">
        <f t="shared" si="90"/>
        <v>0</v>
      </c>
      <c r="AU97" s="121">
        <f t="shared" si="91"/>
        <v>0</v>
      </c>
      <c r="AV97" s="121">
        <f t="shared" si="92"/>
        <v>0</v>
      </c>
      <c r="AW97" s="121">
        <f t="shared" si="93"/>
        <v>0</v>
      </c>
      <c r="AX97" s="121">
        <f t="shared" si="94"/>
        <v>0</v>
      </c>
      <c r="AY97" s="121">
        <f t="shared" si="95"/>
        <v>0</v>
      </c>
      <c r="AZ97" s="121">
        <f t="shared" si="96"/>
        <v>0</v>
      </c>
      <c r="BA97" s="121">
        <f t="shared" si="97"/>
        <v>0</v>
      </c>
      <c r="BB97" s="121">
        <f t="shared" si="98"/>
        <v>0</v>
      </c>
      <c r="BC97" s="121">
        <f t="shared" si="99"/>
        <v>0</v>
      </c>
      <c r="BD97" s="121">
        <f t="shared" si="100"/>
        <v>0</v>
      </c>
      <c r="BE97" s="121">
        <f t="shared" si="101"/>
        <v>0</v>
      </c>
      <c r="BF97" s="121">
        <f t="shared" si="102"/>
        <v>0</v>
      </c>
      <c r="BG97" s="121">
        <f t="shared" si="103"/>
        <v>0</v>
      </c>
      <c r="BH97" s="121" t="str">
        <f t="shared" si="104"/>
        <v>0</v>
      </c>
      <c r="BI97" s="121" t="str">
        <f t="shared" si="105"/>
        <v>0</v>
      </c>
      <c r="BJ97" s="121" t="str">
        <f t="shared" si="106"/>
        <v>0</v>
      </c>
      <c r="BK97" s="121" t="str">
        <f t="shared" si="107"/>
        <v>0</v>
      </c>
      <c r="BL97" s="121" t="str">
        <f t="shared" si="108"/>
        <v>0</v>
      </c>
      <c r="BM97" s="121" t="str">
        <f t="shared" si="109"/>
        <v>0</v>
      </c>
      <c r="BN97" s="121" t="str">
        <f t="shared" si="110"/>
        <v>0</v>
      </c>
      <c r="BO97" s="121" t="str">
        <f t="shared" si="111"/>
        <v>0</v>
      </c>
      <c r="BP97" s="121" t="str">
        <f t="shared" si="112"/>
        <v>0</v>
      </c>
      <c r="BQ97" s="121" t="str">
        <f t="shared" si="113"/>
        <v>0</v>
      </c>
      <c r="BR97" s="121" t="str">
        <f t="shared" si="114"/>
        <v>0</v>
      </c>
      <c r="BS97" s="121" t="str">
        <f t="shared" si="115"/>
        <v>0</v>
      </c>
      <c r="BT97" s="121" t="str">
        <f t="shared" si="116"/>
        <v>0</v>
      </c>
      <c r="BU97" s="121" t="str">
        <f t="shared" si="117"/>
        <v>0</v>
      </c>
      <c r="BV97" s="121" t="str">
        <f t="shared" si="118"/>
        <v>0</v>
      </c>
    </row>
    <row r="98" spans="1:74" ht="20.100000000000001" customHeight="1" thickBot="1" x14ac:dyDescent="0.35">
      <c r="A98" s="58"/>
      <c r="B98" s="87" t="s">
        <v>65</v>
      </c>
      <c r="C98" s="87">
        <v>0.80069444444444438</v>
      </c>
      <c r="D98" s="189" t="s">
        <v>90</v>
      </c>
      <c r="E98" s="190"/>
      <c r="F98" s="190"/>
      <c r="G98" s="190"/>
      <c r="H98" s="191"/>
      <c r="I98" s="107"/>
      <c r="J98" s="107"/>
      <c r="K98" s="128"/>
      <c r="L98" s="13"/>
      <c r="N98" s="80"/>
      <c r="O98" s="79"/>
      <c r="P98" s="79"/>
      <c r="Q98" s="79"/>
      <c r="R98" s="79"/>
      <c r="S98" s="79"/>
      <c r="T98" s="80"/>
      <c r="U98" s="80"/>
      <c r="V98" s="79"/>
      <c r="W98" s="79"/>
      <c r="X98" s="79"/>
      <c r="Y98" s="79"/>
      <c r="Z98" s="79"/>
      <c r="AA98" s="80"/>
      <c r="AB98" s="80"/>
      <c r="AC98" s="79"/>
      <c r="AD98" s="79"/>
      <c r="AE98" s="79"/>
      <c r="AF98" s="79"/>
      <c r="AG98" s="79"/>
      <c r="AH98" s="80"/>
      <c r="AI98" s="80"/>
      <c r="AJ98" s="79"/>
      <c r="AK98" s="79"/>
      <c r="AL98" s="79"/>
      <c r="AM98" s="79"/>
      <c r="AN98" s="79"/>
      <c r="AO98" s="80"/>
      <c r="AP98" s="80"/>
      <c r="AQ98" s="79"/>
      <c r="AR98" s="137"/>
      <c r="AS98" s="121">
        <f t="shared" si="89"/>
        <v>0</v>
      </c>
      <c r="AT98" s="121">
        <f t="shared" si="90"/>
        <v>0</v>
      </c>
      <c r="AU98" s="121">
        <f t="shared" si="91"/>
        <v>0</v>
      </c>
      <c r="AV98" s="121">
        <f t="shared" si="92"/>
        <v>0</v>
      </c>
      <c r="AW98" s="121">
        <f t="shared" si="93"/>
        <v>0</v>
      </c>
      <c r="AX98" s="121">
        <f t="shared" si="94"/>
        <v>0</v>
      </c>
      <c r="AY98" s="121">
        <f t="shared" si="95"/>
        <v>0</v>
      </c>
      <c r="AZ98" s="121">
        <f t="shared" si="96"/>
        <v>0</v>
      </c>
      <c r="BA98" s="121">
        <f t="shared" si="97"/>
        <v>0</v>
      </c>
      <c r="BB98" s="121">
        <f t="shared" si="98"/>
        <v>0</v>
      </c>
      <c r="BC98" s="121">
        <f t="shared" si="99"/>
        <v>0</v>
      </c>
      <c r="BD98" s="121">
        <f t="shared" si="100"/>
        <v>0</v>
      </c>
      <c r="BE98" s="121">
        <f t="shared" si="101"/>
        <v>0</v>
      </c>
      <c r="BF98" s="121">
        <f t="shared" si="102"/>
        <v>0</v>
      </c>
      <c r="BG98" s="121">
        <f t="shared" si="103"/>
        <v>0</v>
      </c>
      <c r="BH98" s="121" t="str">
        <f t="shared" si="104"/>
        <v>0</v>
      </c>
      <c r="BI98" s="121" t="str">
        <f t="shared" si="105"/>
        <v>0</v>
      </c>
      <c r="BJ98" s="121" t="str">
        <f t="shared" si="106"/>
        <v>0</v>
      </c>
      <c r="BK98" s="121" t="str">
        <f t="shared" si="107"/>
        <v>0</v>
      </c>
      <c r="BL98" s="121" t="str">
        <f t="shared" si="108"/>
        <v>0</v>
      </c>
      <c r="BM98" s="121" t="str">
        <f t="shared" si="109"/>
        <v>0</v>
      </c>
      <c r="BN98" s="121" t="str">
        <f t="shared" si="110"/>
        <v>0</v>
      </c>
      <c r="BO98" s="121" t="str">
        <f t="shared" si="111"/>
        <v>0</v>
      </c>
      <c r="BP98" s="121" t="str">
        <f t="shared" si="112"/>
        <v>0</v>
      </c>
      <c r="BQ98" s="121" t="str">
        <f t="shared" si="113"/>
        <v>0</v>
      </c>
      <c r="BR98" s="121" t="str">
        <f t="shared" si="114"/>
        <v>0</v>
      </c>
      <c r="BS98" s="121" t="str">
        <f t="shared" si="115"/>
        <v>0</v>
      </c>
      <c r="BT98" s="121" t="str">
        <f t="shared" si="116"/>
        <v>0</v>
      </c>
      <c r="BU98" s="121" t="str">
        <f t="shared" si="117"/>
        <v>0</v>
      </c>
      <c r="BV98" s="121" t="str">
        <f t="shared" si="118"/>
        <v>0</v>
      </c>
    </row>
    <row r="99" spans="1:74" ht="20.100000000000001" customHeight="1" thickBot="1" x14ac:dyDescent="0.35">
      <c r="A99" s="58"/>
      <c r="B99" s="87" t="s">
        <v>65</v>
      </c>
      <c r="C99" s="87">
        <v>0.8125</v>
      </c>
      <c r="D99" s="189" t="s">
        <v>91</v>
      </c>
      <c r="E99" s="190"/>
      <c r="F99" s="190"/>
      <c r="G99" s="190"/>
      <c r="H99" s="191"/>
      <c r="I99" s="107"/>
      <c r="J99" s="107"/>
      <c r="K99" s="128"/>
      <c r="L99" s="13"/>
      <c r="N99" s="80"/>
      <c r="O99" s="79"/>
      <c r="P99" s="79"/>
      <c r="Q99" s="79"/>
      <c r="R99" s="79"/>
      <c r="S99" s="79"/>
      <c r="T99" s="80"/>
      <c r="U99" s="80"/>
      <c r="V99" s="79"/>
      <c r="W99" s="79"/>
      <c r="X99" s="79"/>
      <c r="Y99" s="79"/>
      <c r="Z99" s="79"/>
      <c r="AA99" s="80"/>
      <c r="AB99" s="80"/>
      <c r="AC99" s="79"/>
      <c r="AD99" s="79"/>
      <c r="AE99" s="79"/>
      <c r="AF99" s="79"/>
      <c r="AG99" s="79"/>
      <c r="AH99" s="80"/>
      <c r="AI99" s="80"/>
      <c r="AJ99" s="79"/>
      <c r="AK99" s="79"/>
      <c r="AL99" s="79"/>
      <c r="AM99" s="79"/>
      <c r="AN99" s="79"/>
      <c r="AO99" s="80"/>
      <c r="AP99" s="80"/>
      <c r="AQ99" s="79"/>
      <c r="AR99" s="137"/>
      <c r="AS99" s="121">
        <f t="shared" si="89"/>
        <v>0</v>
      </c>
      <c r="AT99" s="121">
        <f t="shared" si="90"/>
        <v>0</v>
      </c>
      <c r="AU99" s="121">
        <f t="shared" si="91"/>
        <v>0</v>
      </c>
      <c r="AV99" s="121">
        <f t="shared" si="92"/>
        <v>0</v>
      </c>
      <c r="AW99" s="121">
        <f t="shared" si="93"/>
        <v>0</v>
      </c>
      <c r="AX99" s="121">
        <f t="shared" si="94"/>
        <v>0</v>
      </c>
      <c r="AY99" s="121">
        <f t="shared" si="95"/>
        <v>0</v>
      </c>
      <c r="AZ99" s="121">
        <f t="shared" si="96"/>
        <v>0</v>
      </c>
      <c r="BA99" s="121">
        <f t="shared" si="97"/>
        <v>0</v>
      </c>
      <c r="BB99" s="121">
        <f t="shared" si="98"/>
        <v>0</v>
      </c>
      <c r="BC99" s="121">
        <f t="shared" si="99"/>
        <v>0</v>
      </c>
      <c r="BD99" s="121">
        <f t="shared" si="100"/>
        <v>0</v>
      </c>
      <c r="BE99" s="121">
        <f t="shared" si="101"/>
        <v>0</v>
      </c>
      <c r="BF99" s="121">
        <f t="shared" si="102"/>
        <v>0</v>
      </c>
      <c r="BG99" s="121">
        <f t="shared" si="103"/>
        <v>0</v>
      </c>
      <c r="BH99" s="121" t="str">
        <f t="shared" si="104"/>
        <v>0</v>
      </c>
      <c r="BI99" s="121" t="str">
        <f t="shared" si="105"/>
        <v>0</v>
      </c>
      <c r="BJ99" s="121" t="str">
        <f t="shared" si="106"/>
        <v>0</v>
      </c>
      <c r="BK99" s="121" t="str">
        <f t="shared" si="107"/>
        <v>0</v>
      </c>
      <c r="BL99" s="121" t="str">
        <f t="shared" si="108"/>
        <v>0</v>
      </c>
      <c r="BM99" s="121" t="str">
        <f t="shared" si="109"/>
        <v>0</v>
      </c>
      <c r="BN99" s="121" t="str">
        <f t="shared" si="110"/>
        <v>0</v>
      </c>
      <c r="BO99" s="121" t="str">
        <f t="shared" si="111"/>
        <v>0</v>
      </c>
      <c r="BP99" s="121" t="str">
        <f t="shared" si="112"/>
        <v>0</v>
      </c>
      <c r="BQ99" s="121" t="str">
        <f t="shared" si="113"/>
        <v>0</v>
      </c>
      <c r="BR99" s="121" t="str">
        <f t="shared" si="114"/>
        <v>0</v>
      </c>
      <c r="BS99" s="121" t="str">
        <f t="shared" si="115"/>
        <v>0</v>
      </c>
      <c r="BT99" s="121" t="str">
        <f t="shared" si="116"/>
        <v>0</v>
      </c>
      <c r="BU99" s="121" t="str">
        <f t="shared" si="117"/>
        <v>0</v>
      </c>
      <c r="BV99" s="121" t="str">
        <f t="shared" si="118"/>
        <v>0</v>
      </c>
    </row>
    <row r="100" spans="1:74" ht="20.100000000000001" customHeight="1" thickBot="1" x14ac:dyDescent="0.35">
      <c r="A100" s="57"/>
      <c r="B100" s="90" t="s">
        <v>66</v>
      </c>
      <c r="C100" s="90">
        <v>0.82638888888888884</v>
      </c>
      <c r="D100" s="111" t="s">
        <v>195</v>
      </c>
      <c r="E100" s="111" t="s">
        <v>226</v>
      </c>
      <c r="F100" s="111" t="s">
        <v>257</v>
      </c>
      <c r="G100" s="111" t="s">
        <v>288</v>
      </c>
      <c r="H100" s="111" t="s">
        <v>319</v>
      </c>
      <c r="I100" s="102">
        <v>185</v>
      </c>
      <c r="J100" s="102">
        <f>$I100*'Campaign Total'!$F$46</f>
        <v>175.75</v>
      </c>
      <c r="K100" s="128">
        <f t="shared" si="70"/>
        <v>0</v>
      </c>
      <c r="L100" s="13">
        <f t="shared" si="71"/>
        <v>0</v>
      </c>
      <c r="N100" s="80"/>
      <c r="O100" s="82"/>
      <c r="P100" s="82"/>
      <c r="Q100" s="82"/>
      <c r="R100" s="84"/>
      <c r="S100" s="84"/>
      <c r="T100" s="80"/>
      <c r="U100" s="80"/>
      <c r="V100" s="81"/>
      <c r="W100" s="81"/>
      <c r="X100" s="81"/>
      <c r="Y100" s="81"/>
      <c r="Z100" s="81"/>
      <c r="AA100" s="80"/>
      <c r="AB100" s="80"/>
      <c r="AC100" s="81"/>
      <c r="AD100" s="81"/>
      <c r="AE100" s="81"/>
      <c r="AF100" s="81"/>
      <c r="AG100" s="81"/>
      <c r="AH100" s="80"/>
      <c r="AI100" s="80"/>
      <c r="AJ100" s="81"/>
      <c r="AK100" s="81"/>
      <c r="AL100" s="81"/>
      <c r="AM100" s="81"/>
      <c r="AN100" s="81"/>
      <c r="AO100" s="80"/>
      <c r="AP100" s="80"/>
      <c r="AQ100" s="81"/>
      <c r="AR100" s="137"/>
      <c r="AS100" s="121">
        <f t="shared" si="89"/>
        <v>0</v>
      </c>
      <c r="AT100" s="121">
        <f t="shared" si="90"/>
        <v>0</v>
      </c>
      <c r="AU100" s="121">
        <f t="shared" si="91"/>
        <v>0</v>
      </c>
      <c r="AV100" s="121">
        <f t="shared" si="92"/>
        <v>0</v>
      </c>
      <c r="AW100" s="121">
        <f t="shared" si="93"/>
        <v>0</v>
      </c>
      <c r="AX100" s="121">
        <f t="shared" si="94"/>
        <v>0</v>
      </c>
      <c r="AY100" s="121">
        <f t="shared" si="95"/>
        <v>0</v>
      </c>
      <c r="AZ100" s="121">
        <f t="shared" si="96"/>
        <v>0</v>
      </c>
      <c r="BA100" s="121">
        <f t="shared" si="97"/>
        <v>0</v>
      </c>
      <c r="BB100" s="121">
        <f t="shared" si="98"/>
        <v>0</v>
      </c>
      <c r="BC100" s="121">
        <f t="shared" si="99"/>
        <v>0</v>
      </c>
      <c r="BD100" s="121">
        <f t="shared" si="100"/>
        <v>0</v>
      </c>
      <c r="BE100" s="121">
        <f t="shared" si="101"/>
        <v>0</v>
      </c>
      <c r="BF100" s="121">
        <f t="shared" si="102"/>
        <v>0</v>
      </c>
      <c r="BG100" s="121">
        <f t="shared" si="103"/>
        <v>0</v>
      </c>
      <c r="BH100" s="121" t="str">
        <f t="shared" si="104"/>
        <v>0</v>
      </c>
      <c r="BI100" s="121" t="str">
        <f t="shared" si="105"/>
        <v>0</v>
      </c>
      <c r="BJ100" s="121" t="str">
        <f t="shared" si="106"/>
        <v>0</v>
      </c>
      <c r="BK100" s="121" t="str">
        <f t="shared" si="107"/>
        <v>0</v>
      </c>
      <c r="BL100" s="121" t="str">
        <f t="shared" si="108"/>
        <v>0</v>
      </c>
      <c r="BM100" s="121" t="str">
        <f t="shared" si="109"/>
        <v>0</v>
      </c>
      <c r="BN100" s="121" t="str">
        <f t="shared" si="110"/>
        <v>0</v>
      </c>
      <c r="BO100" s="121" t="str">
        <f t="shared" si="111"/>
        <v>0</v>
      </c>
      <c r="BP100" s="121" t="str">
        <f t="shared" si="112"/>
        <v>0</v>
      </c>
      <c r="BQ100" s="121" t="str">
        <f t="shared" si="113"/>
        <v>0</v>
      </c>
      <c r="BR100" s="121" t="str">
        <f t="shared" si="114"/>
        <v>0</v>
      </c>
      <c r="BS100" s="121" t="str">
        <f t="shared" si="115"/>
        <v>0</v>
      </c>
      <c r="BT100" s="121" t="str">
        <f t="shared" si="116"/>
        <v>0</v>
      </c>
      <c r="BU100" s="121" t="str">
        <f t="shared" si="117"/>
        <v>0</v>
      </c>
      <c r="BV100" s="121" t="str">
        <f t="shared" si="118"/>
        <v>0</v>
      </c>
    </row>
    <row r="101" spans="1:74" ht="20.100000000000001" customHeight="1" thickBot="1" x14ac:dyDescent="0.35">
      <c r="A101" s="58"/>
      <c r="B101" s="87" t="s">
        <v>65</v>
      </c>
      <c r="C101" s="87">
        <v>0.82847222222222217</v>
      </c>
      <c r="D101" s="189" t="s">
        <v>91</v>
      </c>
      <c r="E101" s="190"/>
      <c r="F101" s="190"/>
      <c r="G101" s="190"/>
      <c r="H101" s="191"/>
      <c r="I101" s="107"/>
      <c r="J101" s="107"/>
      <c r="K101" s="128"/>
      <c r="L101" s="13"/>
      <c r="N101" s="80"/>
      <c r="O101" s="79"/>
      <c r="P101" s="79"/>
      <c r="Q101" s="79"/>
      <c r="R101" s="79"/>
      <c r="S101" s="79"/>
      <c r="T101" s="80"/>
      <c r="U101" s="80"/>
      <c r="V101" s="79"/>
      <c r="W101" s="79"/>
      <c r="X101" s="79"/>
      <c r="Y101" s="79"/>
      <c r="Z101" s="79"/>
      <c r="AA101" s="80"/>
      <c r="AB101" s="80"/>
      <c r="AC101" s="79"/>
      <c r="AD101" s="79"/>
      <c r="AE101" s="79"/>
      <c r="AF101" s="79"/>
      <c r="AG101" s="79"/>
      <c r="AH101" s="80"/>
      <c r="AI101" s="80"/>
      <c r="AJ101" s="79"/>
      <c r="AK101" s="79"/>
      <c r="AL101" s="79"/>
      <c r="AM101" s="79"/>
      <c r="AN101" s="79"/>
      <c r="AO101" s="80"/>
      <c r="AP101" s="80"/>
      <c r="AQ101" s="79"/>
      <c r="AR101" s="137"/>
      <c r="AS101" s="121">
        <f t="shared" si="89"/>
        <v>0</v>
      </c>
      <c r="AT101" s="121">
        <f t="shared" si="90"/>
        <v>0</v>
      </c>
      <c r="AU101" s="121">
        <f t="shared" si="91"/>
        <v>0</v>
      </c>
      <c r="AV101" s="121">
        <f t="shared" si="92"/>
        <v>0</v>
      </c>
      <c r="AW101" s="121">
        <f t="shared" si="93"/>
        <v>0</v>
      </c>
      <c r="AX101" s="121">
        <f t="shared" si="94"/>
        <v>0</v>
      </c>
      <c r="AY101" s="121">
        <f t="shared" si="95"/>
        <v>0</v>
      </c>
      <c r="AZ101" s="121">
        <f t="shared" si="96"/>
        <v>0</v>
      </c>
      <c r="BA101" s="121">
        <f t="shared" si="97"/>
        <v>0</v>
      </c>
      <c r="BB101" s="121">
        <f t="shared" si="98"/>
        <v>0</v>
      </c>
      <c r="BC101" s="121">
        <f t="shared" si="99"/>
        <v>0</v>
      </c>
      <c r="BD101" s="121">
        <f t="shared" si="100"/>
        <v>0</v>
      </c>
      <c r="BE101" s="121">
        <f t="shared" si="101"/>
        <v>0</v>
      </c>
      <c r="BF101" s="121">
        <f t="shared" si="102"/>
        <v>0</v>
      </c>
      <c r="BG101" s="121">
        <f t="shared" si="103"/>
        <v>0</v>
      </c>
      <c r="BH101" s="121" t="str">
        <f t="shared" si="104"/>
        <v>0</v>
      </c>
      <c r="BI101" s="121" t="str">
        <f t="shared" si="105"/>
        <v>0</v>
      </c>
      <c r="BJ101" s="121" t="str">
        <f t="shared" si="106"/>
        <v>0</v>
      </c>
      <c r="BK101" s="121" t="str">
        <f t="shared" si="107"/>
        <v>0</v>
      </c>
      <c r="BL101" s="121" t="str">
        <f t="shared" si="108"/>
        <v>0</v>
      </c>
      <c r="BM101" s="121" t="str">
        <f t="shared" si="109"/>
        <v>0</v>
      </c>
      <c r="BN101" s="121" t="str">
        <f t="shared" si="110"/>
        <v>0</v>
      </c>
      <c r="BO101" s="121" t="str">
        <f t="shared" si="111"/>
        <v>0</v>
      </c>
      <c r="BP101" s="121" t="str">
        <f t="shared" si="112"/>
        <v>0</v>
      </c>
      <c r="BQ101" s="121" t="str">
        <f t="shared" si="113"/>
        <v>0</v>
      </c>
      <c r="BR101" s="121" t="str">
        <f t="shared" si="114"/>
        <v>0</v>
      </c>
      <c r="BS101" s="121" t="str">
        <f t="shared" si="115"/>
        <v>0</v>
      </c>
      <c r="BT101" s="121" t="str">
        <f t="shared" si="116"/>
        <v>0</v>
      </c>
      <c r="BU101" s="121" t="str">
        <f t="shared" si="117"/>
        <v>0</v>
      </c>
      <c r="BV101" s="121" t="str">
        <f t="shared" si="118"/>
        <v>0</v>
      </c>
    </row>
    <row r="102" spans="1:74" ht="20.100000000000001" customHeight="1" thickBot="1" x14ac:dyDescent="0.35">
      <c r="A102" s="58"/>
      <c r="B102" s="90" t="s">
        <v>66</v>
      </c>
      <c r="C102" s="90">
        <v>0.84722222222222221</v>
      </c>
      <c r="D102" s="100" t="s">
        <v>196</v>
      </c>
      <c r="E102" s="100" t="s">
        <v>227</v>
      </c>
      <c r="F102" s="100" t="s">
        <v>258</v>
      </c>
      <c r="G102" s="100" t="s">
        <v>289</v>
      </c>
      <c r="H102" s="100" t="s">
        <v>320</v>
      </c>
      <c r="I102" s="102">
        <v>203</v>
      </c>
      <c r="J102" s="102">
        <f>$I102*'Campaign Total'!$F$46</f>
        <v>192.85</v>
      </c>
      <c r="K102" s="128">
        <f t="shared" si="70"/>
        <v>0</v>
      </c>
      <c r="L102" s="13">
        <f t="shared" si="71"/>
        <v>0</v>
      </c>
      <c r="N102" s="80"/>
      <c r="O102" s="81"/>
      <c r="P102" s="81"/>
      <c r="Q102" s="81"/>
      <c r="R102" s="81"/>
      <c r="S102" s="81"/>
      <c r="T102" s="80"/>
      <c r="U102" s="80"/>
      <c r="V102" s="81"/>
      <c r="W102" s="81"/>
      <c r="X102" s="81"/>
      <c r="Y102" s="81"/>
      <c r="Z102" s="81"/>
      <c r="AA102" s="15"/>
      <c r="AB102" s="15"/>
      <c r="AC102" s="81"/>
      <c r="AD102" s="81"/>
      <c r="AE102" s="81"/>
      <c r="AF102" s="81"/>
      <c r="AG102" s="81"/>
      <c r="AH102" s="15"/>
      <c r="AI102" s="15"/>
      <c r="AJ102" s="81"/>
      <c r="AK102" s="81"/>
      <c r="AL102" s="81"/>
      <c r="AM102" s="81"/>
      <c r="AN102" s="81"/>
      <c r="AO102" s="15"/>
      <c r="AP102" s="15"/>
      <c r="AQ102" s="81"/>
      <c r="AS102" s="121">
        <f t="shared" ref="AS102:AS132" si="123">COUNTIF($N102:$AQ102,"a")</f>
        <v>0</v>
      </c>
      <c r="AT102" s="121">
        <f t="shared" ref="AT102:AT132" si="124">COUNTIF($N102:$AQ102,"b")</f>
        <v>0</v>
      </c>
      <c r="AU102" s="121">
        <f t="shared" ref="AU102:AU132" si="125">COUNTIF($N102:$AQ102,"c")</f>
        <v>0</v>
      </c>
      <c r="AV102" s="121">
        <f t="shared" ref="AV102:AV132" si="126">COUNTIF($N102:$AQ102,"d")</f>
        <v>0</v>
      </c>
      <c r="AW102" s="121">
        <f t="shared" ref="AW102:AW132" si="127">COUNTIF($N102:$AQ102,"e")</f>
        <v>0</v>
      </c>
      <c r="AX102" s="121">
        <f t="shared" ref="AX102:AX132" si="128">COUNTIF($N102:$AQ102,"f")</f>
        <v>0</v>
      </c>
      <c r="AY102" s="121">
        <f t="shared" ref="AY102:AY132" si="129">COUNTIF($N102:$AQ102,"g")</f>
        <v>0</v>
      </c>
      <c r="AZ102" s="121">
        <f t="shared" ref="AZ102:AZ132" si="130">COUNTIF($N102:$AQ102,"h")</f>
        <v>0</v>
      </c>
      <c r="BA102" s="121">
        <f t="shared" ref="BA102:BA132" si="131">COUNTIF($N102:$AQ102,"i")</f>
        <v>0</v>
      </c>
      <c r="BB102" s="121">
        <f t="shared" ref="BB102:BB132" si="132">COUNTIF($N102:$AQ102,"j")</f>
        <v>0</v>
      </c>
      <c r="BC102" s="121">
        <f t="shared" ref="BC102:BC132" si="133">COUNTIF($N102:$AQ102,"k")</f>
        <v>0</v>
      </c>
      <c r="BD102" s="121">
        <f t="shared" ref="BD102:BD132" si="134">COUNTIF($N102:$AQ102,"l")</f>
        <v>0</v>
      </c>
      <c r="BE102" s="121">
        <f t="shared" ref="BE102:BE132" si="135">COUNTIF($N102:$AQ102,"m")</f>
        <v>0</v>
      </c>
      <c r="BF102" s="121">
        <f t="shared" ref="BF102:BF132" si="136">COUNTIF($N102:$AQ102,"n")</f>
        <v>0</v>
      </c>
      <c r="BG102" s="121">
        <f t="shared" ref="BG102:BG132" si="137">COUNTIF($N102:$AQ102,"o")</f>
        <v>0</v>
      </c>
      <c r="BH102" s="121" t="str">
        <f t="shared" si="104"/>
        <v>0</v>
      </c>
      <c r="BI102" s="121" t="str">
        <f t="shared" si="105"/>
        <v>0</v>
      </c>
      <c r="BJ102" s="121" t="str">
        <f t="shared" si="106"/>
        <v>0</v>
      </c>
      <c r="BK102" s="121" t="str">
        <f t="shared" si="107"/>
        <v>0</v>
      </c>
      <c r="BL102" s="121" t="str">
        <f t="shared" si="108"/>
        <v>0</v>
      </c>
      <c r="BM102" s="121" t="str">
        <f t="shared" si="109"/>
        <v>0</v>
      </c>
      <c r="BN102" s="121" t="str">
        <f t="shared" si="110"/>
        <v>0</v>
      </c>
      <c r="BO102" s="121" t="str">
        <f t="shared" si="111"/>
        <v>0</v>
      </c>
      <c r="BP102" s="121" t="str">
        <f t="shared" si="112"/>
        <v>0</v>
      </c>
      <c r="BQ102" s="121" t="str">
        <f t="shared" si="113"/>
        <v>0</v>
      </c>
      <c r="BR102" s="121" t="str">
        <f t="shared" si="114"/>
        <v>0</v>
      </c>
      <c r="BS102" s="121" t="str">
        <f t="shared" si="115"/>
        <v>0</v>
      </c>
      <c r="BT102" s="121" t="str">
        <f t="shared" si="116"/>
        <v>0</v>
      </c>
      <c r="BU102" s="121" t="str">
        <f t="shared" si="117"/>
        <v>0</v>
      </c>
      <c r="BV102" s="121" t="str">
        <f t="shared" si="118"/>
        <v>0</v>
      </c>
    </row>
    <row r="103" spans="1:74" ht="20.100000000000001" customHeight="1" thickBot="1" x14ac:dyDescent="0.35">
      <c r="A103" s="58"/>
      <c r="B103" s="87" t="s">
        <v>65</v>
      </c>
      <c r="C103" s="87">
        <v>0.84930555555555554</v>
      </c>
      <c r="D103" s="189" t="s">
        <v>91</v>
      </c>
      <c r="E103" s="190"/>
      <c r="F103" s="190"/>
      <c r="G103" s="190"/>
      <c r="H103" s="191"/>
      <c r="I103" s="107"/>
      <c r="J103" s="107"/>
      <c r="K103" s="128"/>
      <c r="L103" s="13"/>
      <c r="N103" s="80"/>
      <c r="O103" s="79"/>
      <c r="P103" s="79"/>
      <c r="Q103" s="79"/>
      <c r="R103" s="79"/>
      <c r="S103" s="79"/>
      <c r="T103" s="80"/>
      <c r="U103" s="80"/>
      <c r="V103" s="79"/>
      <c r="W103" s="79"/>
      <c r="X103" s="79"/>
      <c r="Y103" s="79"/>
      <c r="Z103" s="79"/>
      <c r="AA103" s="80"/>
      <c r="AB103" s="80"/>
      <c r="AC103" s="79"/>
      <c r="AD103" s="79"/>
      <c r="AE103" s="79"/>
      <c r="AF103" s="79"/>
      <c r="AG103" s="79"/>
      <c r="AH103" s="80"/>
      <c r="AI103" s="80"/>
      <c r="AJ103" s="79"/>
      <c r="AK103" s="79"/>
      <c r="AL103" s="79"/>
      <c r="AM103" s="79"/>
      <c r="AN103" s="79"/>
      <c r="AO103" s="80"/>
      <c r="AP103" s="80"/>
      <c r="AQ103" s="79"/>
      <c r="AR103" s="137"/>
      <c r="AS103" s="121">
        <f t="shared" si="123"/>
        <v>0</v>
      </c>
      <c r="AT103" s="121">
        <f t="shared" si="124"/>
        <v>0</v>
      </c>
      <c r="AU103" s="121">
        <f t="shared" si="125"/>
        <v>0</v>
      </c>
      <c r="AV103" s="121">
        <f t="shared" si="126"/>
        <v>0</v>
      </c>
      <c r="AW103" s="121">
        <f t="shared" si="127"/>
        <v>0</v>
      </c>
      <c r="AX103" s="121">
        <f t="shared" si="128"/>
        <v>0</v>
      </c>
      <c r="AY103" s="121">
        <f t="shared" si="129"/>
        <v>0</v>
      </c>
      <c r="AZ103" s="121">
        <f t="shared" si="130"/>
        <v>0</v>
      </c>
      <c r="BA103" s="121">
        <f t="shared" si="131"/>
        <v>0</v>
      </c>
      <c r="BB103" s="121">
        <f t="shared" si="132"/>
        <v>0</v>
      </c>
      <c r="BC103" s="121">
        <f t="shared" si="133"/>
        <v>0</v>
      </c>
      <c r="BD103" s="121">
        <f t="shared" si="134"/>
        <v>0</v>
      </c>
      <c r="BE103" s="121">
        <f t="shared" si="135"/>
        <v>0</v>
      </c>
      <c r="BF103" s="121">
        <f t="shared" si="136"/>
        <v>0</v>
      </c>
      <c r="BG103" s="121">
        <f t="shared" si="137"/>
        <v>0</v>
      </c>
      <c r="BH103" s="121" t="str">
        <f t="shared" si="104"/>
        <v>0</v>
      </c>
      <c r="BI103" s="121" t="str">
        <f t="shared" si="105"/>
        <v>0</v>
      </c>
      <c r="BJ103" s="121" t="str">
        <f t="shared" si="106"/>
        <v>0</v>
      </c>
      <c r="BK103" s="121" t="str">
        <f t="shared" si="107"/>
        <v>0</v>
      </c>
      <c r="BL103" s="121" t="str">
        <f t="shared" si="108"/>
        <v>0</v>
      </c>
      <c r="BM103" s="121" t="str">
        <f t="shared" si="109"/>
        <v>0</v>
      </c>
      <c r="BN103" s="121" t="str">
        <f t="shared" si="110"/>
        <v>0</v>
      </c>
      <c r="BO103" s="121" t="str">
        <f t="shared" si="111"/>
        <v>0</v>
      </c>
      <c r="BP103" s="121" t="str">
        <f t="shared" si="112"/>
        <v>0</v>
      </c>
      <c r="BQ103" s="121" t="str">
        <f t="shared" si="113"/>
        <v>0</v>
      </c>
      <c r="BR103" s="121" t="str">
        <f t="shared" si="114"/>
        <v>0</v>
      </c>
      <c r="BS103" s="121" t="str">
        <f t="shared" si="115"/>
        <v>0</v>
      </c>
      <c r="BT103" s="121" t="str">
        <f t="shared" si="116"/>
        <v>0</v>
      </c>
      <c r="BU103" s="121" t="str">
        <f t="shared" si="117"/>
        <v>0</v>
      </c>
      <c r="BV103" s="121" t="str">
        <f t="shared" si="118"/>
        <v>0</v>
      </c>
    </row>
    <row r="104" spans="1:74" ht="20.100000000000001" customHeight="1" thickBot="1" x14ac:dyDescent="0.35">
      <c r="A104" s="57"/>
      <c r="B104" s="105" t="s">
        <v>65</v>
      </c>
      <c r="C104" s="105">
        <v>0.85416666666666663</v>
      </c>
      <c r="D104" s="183" t="s">
        <v>86</v>
      </c>
      <c r="E104" s="184"/>
      <c r="F104" s="184"/>
      <c r="G104" s="184"/>
      <c r="H104" s="185"/>
      <c r="I104" s="107"/>
      <c r="J104" s="107"/>
      <c r="K104" s="128"/>
      <c r="L104" s="13"/>
      <c r="N104" s="15"/>
      <c r="O104" s="65"/>
      <c r="P104" s="65"/>
      <c r="Q104" s="65"/>
      <c r="R104" s="65"/>
      <c r="S104" s="65"/>
      <c r="T104" s="15"/>
      <c r="U104" s="15"/>
      <c r="V104" s="65"/>
      <c r="W104" s="65"/>
      <c r="X104" s="65"/>
      <c r="Y104" s="65"/>
      <c r="Z104" s="65"/>
      <c r="AA104" s="15"/>
      <c r="AB104" s="15"/>
      <c r="AC104" s="65"/>
      <c r="AD104" s="65"/>
      <c r="AE104" s="65"/>
      <c r="AF104" s="65"/>
      <c r="AG104" s="65"/>
      <c r="AH104" s="15"/>
      <c r="AI104" s="15"/>
      <c r="AJ104" s="65"/>
      <c r="AK104" s="65"/>
      <c r="AL104" s="65"/>
      <c r="AM104" s="65"/>
      <c r="AN104" s="65"/>
      <c r="AO104" s="15"/>
      <c r="AP104" s="15"/>
      <c r="AQ104" s="65"/>
      <c r="AS104" s="121">
        <f t="shared" si="123"/>
        <v>0</v>
      </c>
      <c r="AT104" s="121">
        <f t="shared" si="124"/>
        <v>0</v>
      </c>
      <c r="AU104" s="121">
        <f t="shared" si="125"/>
        <v>0</v>
      </c>
      <c r="AV104" s="121">
        <f t="shared" si="126"/>
        <v>0</v>
      </c>
      <c r="AW104" s="121">
        <f t="shared" si="127"/>
        <v>0</v>
      </c>
      <c r="AX104" s="121">
        <f t="shared" si="128"/>
        <v>0</v>
      </c>
      <c r="AY104" s="121">
        <f t="shared" si="129"/>
        <v>0</v>
      </c>
      <c r="AZ104" s="121">
        <f t="shared" si="130"/>
        <v>0</v>
      </c>
      <c r="BA104" s="121">
        <f t="shared" si="131"/>
        <v>0</v>
      </c>
      <c r="BB104" s="121">
        <f t="shared" si="132"/>
        <v>0</v>
      </c>
      <c r="BC104" s="121">
        <f t="shared" si="133"/>
        <v>0</v>
      </c>
      <c r="BD104" s="121">
        <f t="shared" si="134"/>
        <v>0</v>
      </c>
      <c r="BE104" s="121">
        <f t="shared" si="135"/>
        <v>0</v>
      </c>
      <c r="BF104" s="121">
        <f t="shared" si="136"/>
        <v>0</v>
      </c>
      <c r="BG104" s="121">
        <f t="shared" si="137"/>
        <v>0</v>
      </c>
      <c r="BH104" s="121" t="str">
        <f t="shared" ref="BH104:BH132" si="138">IF(AS104&gt;0,($J104*AS104*$F$14),"0")</f>
        <v>0</v>
      </c>
      <c r="BI104" s="121" t="str">
        <f t="shared" ref="BI104:BI132" si="139">IF(AT104&gt;0,($J104*AT104*$F$15),"0")</f>
        <v>0</v>
      </c>
      <c r="BJ104" s="121" t="str">
        <f t="shared" ref="BJ104:BJ132" si="140">IF(AU104&gt;0,($J104*AU104*$F$16),"0")</f>
        <v>0</v>
      </c>
      <c r="BK104" s="121" t="str">
        <f t="shared" ref="BK104:BK132" si="141">IF(AV104&gt;0,($J104*AV104*$F$17),"0")</f>
        <v>0</v>
      </c>
      <c r="BL104" s="121" t="str">
        <f t="shared" ref="BL104:BL132" si="142">IF(AW104&gt;0,($J104*AW104*$F$17),"0")</f>
        <v>0</v>
      </c>
      <c r="BM104" s="121" t="str">
        <f t="shared" ref="BM104:BM132" si="143">IF(AX104&gt;0,($J104*AX104*$F$19),"0")</f>
        <v>0</v>
      </c>
      <c r="BN104" s="121" t="str">
        <f t="shared" ref="BN104:BN132" si="144">IF(AY104&gt;0,($J104*AY104*$F$20),"0")</f>
        <v>0</v>
      </c>
      <c r="BO104" s="121" t="str">
        <f t="shared" ref="BO104:BO132" si="145">IF(AZ104&gt;0,($J104*AZ104*$F$21),"0")</f>
        <v>0</v>
      </c>
      <c r="BP104" s="121" t="str">
        <f t="shared" ref="BP104:BP132" si="146">IF(BA104&gt;0,($J104*BA104*$F$22),"0")</f>
        <v>0</v>
      </c>
      <c r="BQ104" s="121" t="str">
        <f t="shared" ref="BQ104:BQ132" si="147">IF(BB104&gt;0,($J104*BB104*$F$23),"0")</f>
        <v>0</v>
      </c>
      <c r="BR104" s="121" t="str">
        <f t="shared" ref="BR104:BR132" si="148">IF(BC104&gt;0,($J104*BC104*$F$24),"0")</f>
        <v>0</v>
      </c>
      <c r="BS104" s="121" t="str">
        <f t="shared" ref="BS104:BS132" si="149">IF(BD104&gt;0,($J104*BD104*$F$25),"0")</f>
        <v>0</v>
      </c>
      <c r="BT104" s="121" t="str">
        <f t="shared" ref="BT104:BT132" si="150">IF(BE104&gt;0,($J104*BE104*$F$26),"0")</f>
        <v>0</v>
      </c>
      <c r="BU104" s="121" t="str">
        <f t="shared" ref="BU104:BU132" si="151">IF(BF104&gt;0,($J104*BF104*$F$27),"0")</f>
        <v>0</v>
      </c>
      <c r="BV104" s="121" t="str">
        <f t="shared" ref="BV104:BV132" si="152">IF(BG104&gt;0,($J104*BG104*$F$28),"0")</f>
        <v>0</v>
      </c>
    </row>
    <row r="105" spans="1:74" ht="20.100000000000001" customHeight="1" thickBot="1" x14ac:dyDescent="0.35">
      <c r="A105" s="58"/>
      <c r="B105" s="90" t="s">
        <v>66</v>
      </c>
      <c r="C105" s="90">
        <v>0.86805555555555547</v>
      </c>
      <c r="D105" s="100" t="s">
        <v>197</v>
      </c>
      <c r="E105" s="100" t="s">
        <v>228</v>
      </c>
      <c r="F105" s="100" t="s">
        <v>259</v>
      </c>
      <c r="G105" s="100" t="s">
        <v>290</v>
      </c>
      <c r="H105" s="100" t="s">
        <v>321</v>
      </c>
      <c r="I105" s="102">
        <v>250</v>
      </c>
      <c r="J105" s="102">
        <f>$I105*'Campaign Total'!$F$46</f>
        <v>237.5</v>
      </c>
      <c r="K105" s="128">
        <f t="shared" ref="K105:K127" si="153">SUM(AS105:BG105)</f>
        <v>0</v>
      </c>
      <c r="L105" s="13">
        <f t="shared" ref="L105:L127" si="154">SUM(BH105:BV105)</f>
        <v>0</v>
      </c>
      <c r="N105" s="15"/>
      <c r="O105" s="82"/>
      <c r="P105" s="82"/>
      <c r="Q105" s="82"/>
      <c r="R105" s="82"/>
      <c r="S105" s="82"/>
      <c r="T105" s="15"/>
      <c r="U105" s="15"/>
      <c r="V105" s="81"/>
      <c r="W105" s="81"/>
      <c r="X105" s="81"/>
      <c r="Y105" s="81"/>
      <c r="Z105" s="81"/>
      <c r="AA105" s="15"/>
      <c r="AB105" s="15"/>
      <c r="AC105" s="81"/>
      <c r="AD105" s="81"/>
      <c r="AE105" s="81"/>
      <c r="AF105" s="81"/>
      <c r="AG105" s="81"/>
      <c r="AH105" s="15"/>
      <c r="AI105" s="15"/>
      <c r="AJ105" s="81"/>
      <c r="AK105" s="81"/>
      <c r="AL105" s="81"/>
      <c r="AM105" s="81"/>
      <c r="AN105" s="81"/>
      <c r="AO105" s="15"/>
      <c r="AP105" s="15"/>
      <c r="AQ105" s="81"/>
      <c r="AS105" s="121">
        <f t="shared" si="123"/>
        <v>0</v>
      </c>
      <c r="AT105" s="121">
        <f t="shared" si="124"/>
        <v>0</v>
      </c>
      <c r="AU105" s="121">
        <f t="shared" si="125"/>
        <v>0</v>
      </c>
      <c r="AV105" s="121">
        <f t="shared" si="126"/>
        <v>0</v>
      </c>
      <c r="AW105" s="121">
        <f t="shared" si="127"/>
        <v>0</v>
      </c>
      <c r="AX105" s="121">
        <f t="shared" si="128"/>
        <v>0</v>
      </c>
      <c r="AY105" s="121">
        <f t="shared" si="129"/>
        <v>0</v>
      </c>
      <c r="AZ105" s="121">
        <f t="shared" si="130"/>
        <v>0</v>
      </c>
      <c r="BA105" s="121">
        <f t="shared" si="131"/>
        <v>0</v>
      </c>
      <c r="BB105" s="121">
        <f t="shared" si="132"/>
        <v>0</v>
      </c>
      <c r="BC105" s="121">
        <f t="shared" si="133"/>
        <v>0</v>
      </c>
      <c r="BD105" s="121">
        <f t="shared" si="134"/>
        <v>0</v>
      </c>
      <c r="BE105" s="121">
        <f t="shared" si="135"/>
        <v>0</v>
      </c>
      <c r="BF105" s="121">
        <f t="shared" si="136"/>
        <v>0</v>
      </c>
      <c r="BG105" s="121">
        <f t="shared" si="137"/>
        <v>0</v>
      </c>
      <c r="BH105" s="121" t="str">
        <f t="shared" si="138"/>
        <v>0</v>
      </c>
      <c r="BI105" s="121" t="str">
        <f t="shared" si="139"/>
        <v>0</v>
      </c>
      <c r="BJ105" s="121" t="str">
        <f t="shared" si="140"/>
        <v>0</v>
      </c>
      <c r="BK105" s="121" t="str">
        <f t="shared" si="141"/>
        <v>0</v>
      </c>
      <c r="BL105" s="121" t="str">
        <f t="shared" si="142"/>
        <v>0</v>
      </c>
      <c r="BM105" s="121" t="str">
        <f t="shared" si="143"/>
        <v>0</v>
      </c>
      <c r="BN105" s="121" t="str">
        <f t="shared" si="144"/>
        <v>0</v>
      </c>
      <c r="BO105" s="121" t="str">
        <f t="shared" si="145"/>
        <v>0</v>
      </c>
      <c r="BP105" s="121" t="str">
        <f t="shared" si="146"/>
        <v>0</v>
      </c>
      <c r="BQ105" s="121" t="str">
        <f t="shared" si="147"/>
        <v>0</v>
      </c>
      <c r="BR105" s="121" t="str">
        <f t="shared" si="148"/>
        <v>0</v>
      </c>
      <c r="BS105" s="121" t="str">
        <f t="shared" si="149"/>
        <v>0</v>
      </c>
      <c r="BT105" s="121" t="str">
        <f t="shared" si="150"/>
        <v>0</v>
      </c>
      <c r="BU105" s="121" t="str">
        <f t="shared" si="151"/>
        <v>0</v>
      </c>
      <c r="BV105" s="121" t="str">
        <f t="shared" si="152"/>
        <v>0</v>
      </c>
    </row>
    <row r="106" spans="1:74" ht="20.100000000000001" customHeight="1" thickBot="1" x14ac:dyDescent="0.35">
      <c r="A106" s="57"/>
      <c r="B106" s="105" t="s">
        <v>65</v>
      </c>
      <c r="C106" s="105">
        <v>0.87152777777777779</v>
      </c>
      <c r="D106" s="183" t="s">
        <v>86</v>
      </c>
      <c r="E106" s="184"/>
      <c r="F106" s="184"/>
      <c r="G106" s="184"/>
      <c r="H106" s="185"/>
      <c r="I106" s="107"/>
      <c r="J106" s="107"/>
      <c r="K106" s="128"/>
      <c r="L106" s="13"/>
      <c r="N106" s="15"/>
      <c r="O106" s="65"/>
      <c r="P106" s="65"/>
      <c r="Q106" s="65"/>
      <c r="R106" s="65"/>
      <c r="S106" s="65"/>
      <c r="T106" s="15"/>
      <c r="U106" s="15"/>
      <c r="V106" s="65"/>
      <c r="W106" s="65"/>
      <c r="X106" s="65"/>
      <c r="Y106" s="65"/>
      <c r="Z106" s="65"/>
      <c r="AA106" s="15"/>
      <c r="AB106" s="15"/>
      <c r="AC106" s="65"/>
      <c r="AD106" s="65"/>
      <c r="AE106" s="65"/>
      <c r="AF106" s="65"/>
      <c r="AG106" s="65"/>
      <c r="AH106" s="15"/>
      <c r="AI106" s="15"/>
      <c r="AJ106" s="65"/>
      <c r="AK106" s="65"/>
      <c r="AL106" s="65"/>
      <c r="AM106" s="65"/>
      <c r="AN106" s="65"/>
      <c r="AO106" s="15"/>
      <c r="AP106" s="15"/>
      <c r="AQ106" s="65"/>
      <c r="AS106" s="121">
        <f t="shared" si="123"/>
        <v>0</v>
      </c>
      <c r="AT106" s="121">
        <f t="shared" si="124"/>
        <v>0</v>
      </c>
      <c r="AU106" s="121">
        <f t="shared" si="125"/>
        <v>0</v>
      </c>
      <c r="AV106" s="121">
        <f t="shared" si="126"/>
        <v>0</v>
      </c>
      <c r="AW106" s="121">
        <f t="shared" si="127"/>
        <v>0</v>
      </c>
      <c r="AX106" s="121">
        <f t="shared" si="128"/>
        <v>0</v>
      </c>
      <c r="AY106" s="121">
        <f t="shared" si="129"/>
        <v>0</v>
      </c>
      <c r="AZ106" s="121">
        <f t="shared" si="130"/>
        <v>0</v>
      </c>
      <c r="BA106" s="121">
        <f t="shared" si="131"/>
        <v>0</v>
      </c>
      <c r="BB106" s="121">
        <f t="shared" si="132"/>
        <v>0</v>
      </c>
      <c r="BC106" s="121">
        <f t="shared" si="133"/>
        <v>0</v>
      </c>
      <c r="BD106" s="121">
        <f t="shared" si="134"/>
        <v>0</v>
      </c>
      <c r="BE106" s="121">
        <f t="shared" si="135"/>
        <v>0</v>
      </c>
      <c r="BF106" s="121">
        <f t="shared" si="136"/>
        <v>0</v>
      </c>
      <c r="BG106" s="121">
        <f t="shared" si="137"/>
        <v>0</v>
      </c>
      <c r="BH106" s="121" t="str">
        <f t="shared" si="138"/>
        <v>0</v>
      </c>
      <c r="BI106" s="121" t="str">
        <f t="shared" si="139"/>
        <v>0</v>
      </c>
      <c r="BJ106" s="121" t="str">
        <f t="shared" si="140"/>
        <v>0</v>
      </c>
      <c r="BK106" s="121" t="str">
        <f t="shared" si="141"/>
        <v>0</v>
      </c>
      <c r="BL106" s="121" t="str">
        <f t="shared" si="142"/>
        <v>0</v>
      </c>
      <c r="BM106" s="121" t="str">
        <f t="shared" si="143"/>
        <v>0</v>
      </c>
      <c r="BN106" s="121" t="str">
        <f t="shared" si="144"/>
        <v>0</v>
      </c>
      <c r="BO106" s="121" t="str">
        <f t="shared" si="145"/>
        <v>0</v>
      </c>
      <c r="BP106" s="121" t="str">
        <f t="shared" si="146"/>
        <v>0</v>
      </c>
      <c r="BQ106" s="121" t="str">
        <f t="shared" si="147"/>
        <v>0</v>
      </c>
      <c r="BR106" s="121" t="str">
        <f t="shared" si="148"/>
        <v>0</v>
      </c>
      <c r="BS106" s="121" t="str">
        <f t="shared" si="149"/>
        <v>0</v>
      </c>
      <c r="BT106" s="121" t="str">
        <f t="shared" si="150"/>
        <v>0</v>
      </c>
      <c r="BU106" s="121" t="str">
        <f t="shared" si="151"/>
        <v>0</v>
      </c>
      <c r="BV106" s="121" t="str">
        <f t="shared" si="152"/>
        <v>0</v>
      </c>
    </row>
    <row r="107" spans="1:74" ht="20.100000000000001" customHeight="1" thickBot="1" x14ac:dyDescent="0.35">
      <c r="A107" s="58"/>
      <c r="B107" s="90" t="s">
        <v>66</v>
      </c>
      <c r="C107" s="90">
        <v>0.88888888888888884</v>
      </c>
      <c r="D107" s="100" t="s">
        <v>198</v>
      </c>
      <c r="E107" s="100" t="s">
        <v>229</v>
      </c>
      <c r="F107" s="100" t="s">
        <v>260</v>
      </c>
      <c r="G107" s="100" t="s">
        <v>291</v>
      </c>
      <c r="H107" s="101" t="s">
        <v>322</v>
      </c>
      <c r="I107" s="102">
        <v>508</v>
      </c>
      <c r="J107" s="102">
        <f>$I107*'Campaign Total'!$F$46</f>
        <v>482.59999999999997</v>
      </c>
      <c r="K107" s="128">
        <f t="shared" si="153"/>
        <v>0</v>
      </c>
      <c r="L107" s="13">
        <f t="shared" si="154"/>
        <v>0</v>
      </c>
      <c r="N107" s="15"/>
      <c r="O107" s="82"/>
      <c r="P107" s="82"/>
      <c r="Q107" s="82"/>
      <c r="R107" s="84"/>
      <c r="S107" s="84"/>
      <c r="T107" s="15"/>
      <c r="U107" s="15"/>
      <c r="V107" s="81"/>
      <c r="W107" s="81"/>
      <c r="X107" s="81"/>
      <c r="Y107" s="81"/>
      <c r="Z107" s="81"/>
      <c r="AA107" s="15"/>
      <c r="AB107" s="15"/>
      <c r="AC107" s="81"/>
      <c r="AD107" s="81"/>
      <c r="AE107" s="81"/>
      <c r="AF107" s="81"/>
      <c r="AG107" s="81"/>
      <c r="AH107" s="15"/>
      <c r="AI107" s="15"/>
      <c r="AJ107" s="81"/>
      <c r="AK107" s="81"/>
      <c r="AL107" s="81"/>
      <c r="AM107" s="81"/>
      <c r="AN107" s="81"/>
      <c r="AO107" s="15"/>
      <c r="AP107" s="15"/>
      <c r="AQ107" s="81"/>
      <c r="AS107" s="121">
        <f t="shared" si="123"/>
        <v>0</v>
      </c>
      <c r="AT107" s="121">
        <f t="shared" si="124"/>
        <v>0</v>
      </c>
      <c r="AU107" s="121">
        <f t="shared" si="125"/>
        <v>0</v>
      </c>
      <c r="AV107" s="121">
        <f t="shared" si="126"/>
        <v>0</v>
      </c>
      <c r="AW107" s="121">
        <f t="shared" si="127"/>
        <v>0</v>
      </c>
      <c r="AX107" s="121">
        <f t="shared" si="128"/>
        <v>0</v>
      </c>
      <c r="AY107" s="121">
        <f t="shared" si="129"/>
        <v>0</v>
      </c>
      <c r="AZ107" s="121">
        <f t="shared" si="130"/>
        <v>0</v>
      </c>
      <c r="BA107" s="121">
        <f t="shared" si="131"/>
        <v>0</v>
      </c>
      <c r="BB107" s="121">
        <f t="shared" si="132"/>
        <v>0</v>
      </c>
      <c r="BC107" s="121">
        <f t="shared" si="133"/>
        <v>0</v>
      </c>
      <c r="BD107" s="121">
        <f t="shared" si="134"/>
        <v>0</v>
      </c>
      <c r="BE107" s="121">
        <f t="shared" si="135"/>
        <v>0</v>
      </c>
      <c r="BF107" s="121">
        <f t="shared" si="136"/>
        <v>0</v>
      </c>
      <c r="BG107" s="121">
        <f t="shared" si="137"/>
        <v>0</v>
      </c>
      <c r="BH107" s="121" t="str">
        <f t="shared" si="138"/>
        <v>0</v>
      </c>
      <c r="BI107" s="121" t="str">
        <f t="shared" si="139"/>
        <v>0</v>
      </c>
      <c r="BJ107" s="121" t="str">
        <f t="shared" si="140"/>
        <v>0</v>
      </c>
      <c r="BK107" s="121" t="str">
        <f t="shared" si="141"/>
        <v>0</v>
      </c>
      <c r="BL107" s="121" t="str">
        <f t="shared" si="142"/>
        <v>0</v>
      </c>
      <c r="BM107" s="121" t="str">
        <f t="shared" si="143"/>
        <v>0</v>
      </c>
      <c r="BN107" s="121" t="str">
        <f t="shared" si="144"/>
        <v>0</v>
      </c>
      <c r="BO107" s="121" t="str">
        <f t="shared" si="145"/>
        <v>0</v>
      </c>
      <c r="BP107" s="121" t="str">
        <f t="shared" si="146"/>
        <v>0</v>
      </c>
      <c r="BQ107" s="121" t="str">
        <f t="shared" si="147"/>
        <v>0</v>
      </c>
      <c r="BR107" s="121" t="str">
        <f t="shared" si="148"/>
        <v>0</v>
      </c>
      <c r="BS107" s="121" t="str">
        <f t="shared" si="149"/>
        <v>0</v>
      </c>
      <c r="BT107" s="121" t="str">
        <f t="shared" si="150"/>
        <v>0</v>
      </c>
      <c r="BU107" s="121" t="str">
        <f t="shared" si="151"/>
        <v>0</v>
      </c>
      <c r="BV107" s="121" t="str">
        <f t="shared" si="152"/>
        <v>0</v>
      </c>
    </row>
    <row r="108" spans="1:74" ht="20.100000000000001" customHeight="1" thickBot="1" x14ac:dyDescent="0.35">
      <c r="A108" s="57"/>
      <c r="B108" s="105" t="s">
        <v>65</v>
      </c>
      <c r="C108" s="105">
        <v>0.89236111111111116</v>
      </c>
      <c r="D108" s="183" t="s">
        <v>86</v>
      </c>
      <c r="E108" s="184"/>
      <c r="F108" s="184"/>
      <c r="G108" s="184"/>
      <c r="H108" s="185"/>
      <c r="I108" s="107"/>
      <c r="J108" s="107"/>
      <c r="K108" s="128"/>
      <c r="L108" s="13"/>
      <c r="N108" s="15"/>
      <c r="O108" s="65"/>
      <c r="P108" s="65"/>
      <c r="Q108" s="65"/>
      <c r="R108" s="65"/>
      <c r="S108" s="65"/>
      <c r="T108" s="15"/>
      <c r="U108" s="15"/>
      <c r="V108" s="65"/>
      <c r="W108" s="65"/>
      <c r="X108" s="65"/>
      <c r="Y108" s="65"/>
      <c r="Z108" s="65"/>
      <c r="AA108" s="15"/>
      <c r="AB108" s="15"/>
      <c r="AC108" s="65"/>
      <c r="AD108" s="65"/>
      <c r="AE108" s="65"/>
      <c r="AF108" s="65"/>
      <c r="AG108" s="65"/>
      <c r="AH108" s="15"/>
      <c r="AI108" s="15"/>
      <c r="AJ108" s="65"/>
      <c r="AK108" s="65"/>
      <c r="AL108" s="65"/>
      <c r="AM108" s="65"/>
      <c r="AN108" s="65"/>
      <c r="AO108" s="15"/>
      <c r="AP108" s="15"/>
      <c r="AQ108" s="65"/>
      <c r="AS108" s="121">
        <f t="shared" si="123"/>
        <v>0</v>
      </c>
      <c r="AT108" s="121">
        <f t="shared" si="124"/>
        <v>0</v>
      </c>
      <c r="AU108" s="121">
        <f t="shared" si="125"/>
        <v>0</v>
      </c>
      <c r="AV108" s="121">
        <f t="shared" si="126"/>
        <v>0</v>
      </c>
      <c r="AW108" s="121">
        <f t="shared" si="127"/>
        <v>0</v>
      </c>
      <c r="AX108" s="121">
        <f t="shared" si="128"/>
        <v>0</v>
      </c>
      <c r="AY108" s="121">
        <f t="shared" si="129"/>
        <v>0</v>
      </c>
      <c r="AZ108" s="121">
        <f t="shared" si="130"/>
        <v>0</v>
      </c>
      <c r="BA108" s="121">
        <f t="shared" si="131"/>
        <v>0</v>
      </c>
      <c r="BB108" s="121">
        <f t="shared" si="132"/>
        <v>0</v>
      </c>
      <c r="BC108" s="121">
        <f t="shared" si="133"/>
        <v>0</v>
      </c>
      <c r="BD108" s="121">
        <f t="shared" si="134"/>
        <v>0</v>
      </c>
      <c r="BE108" s="121">
        <f t="shared" si="135"/>
        <v>0</v>
      </c>
      <c r="BF108" s="121">
        <f t="shared" si="136"/>
        <v>0</v>
      </c>
      <c r="BG108" s="121">
        <f t="shared" si="137"/>
        <v>0</v>
      </c>
      <c r="BH108" s="121" t="str">
        <f t="shared" si="138"/>
        <v>0</v>
      </c>
      <c r="BI108" s="121" t="str">
        <f t="shared" si="139"/>
        <v>0</v>
      </c>
      <c r="BJ108" s="121" t="str">
        <f t="shared" si="140"/>
        <v>0</v>
      </c>
      <c r="BK108" s="121" t="str">
        <f t="shared" si="141"/>
        <v>0</v>
      </c>
      <c r="BL108" s="121" t="str">
        <f t="shared" si="142"/>
        <v>0</v>
      </c>
      <c r="BM108" s="121" t="str">
        <f t="shared" si="143"/>
        <v>0</v>
      </c>
      <c r="BN108" s="121" t="str">
        <f t="shared" si="144"/>
        <v>0</v>
      </c>
      <c r="BO108" s="121" t="str">
        <f t="shared" si="145"/>
        <v>0</v>
      </c>
      <c r="BP108" s="121" t="str">
        <f t="shared" si="146"/>
        <v>0</v>
      </c>
      <c r="BQ108" s="121" t="str">
        <f t="shared" si="147"/>
        <v>0</v>
      </c>
      <c r="BR108" s="121" t="str">
        <f t="shared" si="148"/>
        <v>0</v>
      </c>
      <c r="BS108" s="121" t="str">
        <f t="shared" si="149"/>
        <v>0</v>
      </c>
      <c r="BT108" s="121" t="str">
        <f t="shared" si="150"/>
        <v>0</v>
      </c>
      <c r="BU108" s="121" t="str">
        <f t="shared" si="151"/>
        <v>0</v>
      </c>
      <c r="BV108" s="121" t="str">
        <f t="shared" si="152"/>
        <v>0</v>
      </c>
    </row>
    <row r="109" spans="1:74" ht="20.100000000000001" customHeight="1" thickBot="1" x14ac:dyDescent="0.35">
      <c r="A109" s="58"/>
      <c r="B109" s="87" t="s">
        <v>65</v>
      </c>
      <c r="C109" s="105">
        <v>0.89583333333333337</v>
      </c>
      <c r="D109" s="189" t="s">
        <v>89</v>
      </c>
      <c r="E109" s="190"/>
      <c r="F109" s="190"/>
      <c r="G109" s="190"/>
      <c r="H109" s="191"/>
      <c r="I109" s="107"/>
      <c r="J109" s="107"/>
      <c r="K109" s="128"/>
      <c r="L109" s="13"/>
      <c r="N109" s="15"/>
      <c r="O109" s="65"/>
      <c r="P109" s="65"/>
      <c r="Q109" s="65"/>
      <c r="R109" s="65"/>
      <c r="S109" s="65"/>
      <c r="T109" s="15"/>
      <c r="U109" s="15"/>
      <c r="V109" s="65"/>
      <c r="W109" s="65"/>
      <c r="X109" s="65"/>
      <c r="Y109" s="65"/>
      <c r="Z109" s="65"/>
      <c r="AA109" s="15"/>
      <c r="AB109" s="15"/>
      <c r="AC109" s="65"/>
      <c r="AD109" s="65"/>
      <c r="AE109" s="65"/>
      <c r="AF109" s="65"/>
      <c r="AG109" s="65"/>
      <c r="AH109" s="15"/>
      <c r="AI109" s="15"/>
      <c r="AJ109" s="65"/>
      <c r="AK109" s="65"/>
      <c r="AL109" s="65"/>
      <c r="AM109" s="65"/>
      <c r="AN109" s="65"/>
      <c r="AO109" s="15"/>
      <c r="AP109" s="15"/>
      <c r="AQ109" s="65"/>
      <c r="AS109" s="121">
        <f t="shared" si="123"/>
        <v>0</v>
      </c>
      <c r="AT109" s="121">
        <f t="shared" si="124"/>
        <v>0</v>
      </c>
      <c r="AU109" s="121">
        <f t="shared" si="125"/>
        <v>0</v>
      </c>
      <c r="AV109" s="121">
        <f t="shared" si="126"/>
        <v>0</v>
      </c>
      <c r="AW109" s="121">
        <f t="shared" si="127"/>
        <v>0</v>
      </c>
      <c r="AX109" s="121">
        <f t="shared" si="128"/>
        <v>0</v>
      </c>
      <c r="AY109" s="121">
        <f t="shared" si="129"/>
        <v>0</v>
      </c>
      <c r="AZ109" s="121">
        <f t="shared" si="130"/>
        <v>0</v>
      </c>
      <c r="BA109" s="121">
        <f t="shared" si="131"/>
        <v>0</v>
      </c>
      <c r="BB109" s="121">
        <f t="shared" si="132"/>
        <v>0</v>
      </c>
      <c r="BC109" s="121">
        <f t="shared" si="133"/>
        <v>0</v>
      </c>
      <c r="BD109" s="121">
        <f t="shared" si="134"/>
        <v>0</v>
      </c>
      <c r="BE109" s="121">
        <f t="shared" si="135"/>
        <v>0</v>
      </c>
      <c r="BF109" s="121">
        <f t="shared" si="136"/>
        <v>0</v>
      </c>
      <c r="BG109" s="121">
        <f t="shared" si="137"/>
        <v>0</v>
      </c>
      <c r="BH109" s="121" t="str">
        <f t="shared" si="138"/>
        <v>0</v>
      </c>
      <c r="BI109" s="121" t="str">
        <f t="shared" si="139"/>
        <v>0</v>
      </c>
      <c r="BJ109" s="121" t="str">
        <f t="shared" si="140"/>
        <v>0</v>
      </c>
      <c r="BK109" s="121" t="str">
        <f t="shared" si="141"/>
        <v>0</v>
      </c>
      <c r="BL109" s="121" t="str">
        <f t="shared" si="142"/>
        <v>0</v>
      </c>
      <c r="BM109" s="121" t="str">
        <f t="shared" si="143"/>
        <v>0</v>
      </c>
      <c r="BN109" s="121" t="str">
        <f t="shared" si="144"/>
        <v>0</v>
      </c>
      <c r="BO109" s="121" t="str">
        <f t="shared" si="145"/>
        <v>0</v>
      </c>
      <c r="BP109" s="121" t="str">
        <f t="shared" si="146"/>
        <v>0</v>
      </c>
      <c r="BQ109" s="121" t="str">
        <f t="shared" si="147"/>
        <v>0</v>
      </c>
      <c r="BR109" s="121" t="str">
        <f t="shared" si="148"/>
        <v>0</v>
      </c>
      <c r="BS109" s="121" t="str">
        <f t="shared" si="149"/>
        <v>0</v>
      </c>
      <c r="BT109" s="121" t="str">
        <f t="shared" si="150"/>
        <v>0</v>
      </c>
      <c r="BU109" s="121" t="str">
        <f t="shared" si="151"/>
        <v>0</v>
      </c>
      <c r="BV109" s="121" t="str">
        <f t="shared" si="152"/>
        <v>0</v>
      </c>
    </row>
    <row r="110" spans="1:74" ht="20.100000000000001" customHeight="1" thickBot="1" x14ac:dyDescent="0.35">
      <c r="A110" s="58"/>
      <c r="B110" s="90" t="s">
        <v>66</v>
      </c>
      <c r="C110" s="90">
        <v>0.91527777777777775</v>
      </c>
      <c r="D110" s="100" t="s">
        <v>199</v>
      </c>
      <c r="E110" s="100" t="s">
        <v>230</v>
      </c>
      <c r="F110" s="100" t="s">
        <v>261</v>
      </c>
      <c r="G110" s="100" t="s">
        <v>292</v>
      </c>
      <c r="H110" s="101" t="s">
        <v>323</v>
      </c>
      <c r="I110" s="102">
        <v>400</v>
      </c>
      <c r="J110" s="102">
        <f>$I110*'Campaign Total'!$F$46</f>
        <v>380</v>
      </c>
      <c r="K110" s="128">
        <f t="shared" si="153"/>
        <v>0</v>
      </c>
      <c r="L110" s="13">
        <f t="shared" si="154"/>
        <v>0</v>
      </c>
      <c r="N110" s="15"/>
      <c r="O110" s="82"/>
      <c r="P110" s="82"/>
      <c r="Q110" s="82"/>
      <c r="R110" s="82"/>
      <c r="S110" s="82"/>
      <c r="T110" s="15"/>
      <c r="U110" s="15"/>
      <c r="V110" s="81"/>
      <c r="W110" s="81"/>
      <c r="X110" s="81"/>
      <c r="Y110" s="81"/>
      <c r="Z110" s="81"/>
      <c r="AA110" s="15"/>
      <c r="AB110" s="15"/>
      <c r="AC110" s="81"/>
      <c r="AD110" s="81"/>
      <c r="AE110" s="81"/>
      <c r="AF110" s="81"/>
      <c r="AG110" s="81"/>
      <c r="AH110" s="15"/>
      <c r="AI110" s="15"/>
      <c r="AJ110" s="81"/>
      <c r="AK110" s="81"/>
      <c r="AL110" s="81"/>
      <c r="AM110" s="81"/>
      <c r="AN110" s="81"/>
      <c r="AO110" s="15"/>
      <c r="AP110" s="15"/>
      <c r="AQ110" s="81"/>
      <c r="AS110" s="121">
        <f t="shared" si="123"/>
        <v>0</v>
      </c>
      <c r="AT110" s="121">
        <f t="shared" si="124"/>
        <v>0</v>
      </c>
      <c r="AU110" s="121">
        <f t="shared" si="125"/>
        <v>0</v>
      </c>
      <c r="AV110" s="121">
        <f t="shared" si="126"/>
        <v>0</v>
      </c>
      <c r="AW110" s="121">
        <f t="shared" si="127"/>
        <v>0</v>
      </c>
      <c r="AX110" s="121">
        <f t="shared" si="128"/>
        <v>0</v>
      </c>
      <c r="AY110" s="121">
        <f t="shared" si="129"/>
        <v>0</v>
      </c>
      <c r="AZ110" s="121">
        <f t="shared" si="130"/>
        <v>0</v>
      </c>
      <c r="BA110" s="121">
        <f t="shared" si="131"/>
        <v>0</v>
      </c>
      <c r="BB110" s="121">
        <f t="shared" si="132"/>
        <v>0</v>
      </c>
      <c r="BC110" s="121">
        <f t="shared" si="133"/>
        <v>0</v>
      </c>
      <c r="BD110" s="121">
        <f t="shared" si="134"/>
        <v>0</v>
      </c>
      <c r="BE110" s="121">
        <f t="shared" si="135"/>
        <v>0</v>
      </c>
      <c r="BF110" s="121">
        <f t="shared" si="136"/>
        <v>0</v>
      </c>
      <c r="BG110" s="121">
        <f t="shared" si="137"/>
        <v>0</v>
      </c>
      <c r="BH110" s="121" t="str">
        <f t="shared" si="138"/>
        <v>0</v>
      </c>
      <c r="BI110" s="121" t="str">
        <f t="shared" si="139"/>
        <v>0</v>
      </c>
      <c r="BJ110" s="121" t="str">
        <f t="shared" si="140"/>
        <v>0</v>
      </c>
      <c r="BK110" s="121" t="str">
        <f t="shared" si="141"/>
        <v>0</v>
      </c>
      <c r="BL110" s="121" t="str">
        <f t="shared" si="142"/>
        <v>0</v>
      </c>
      <c r="BM110" s="121" t="str">
        <f t="shared" si="143"/>
        <v>0</v>
      </c>
      <c r="BN110" s="121" t="str">
        <f t="shared" si="144"/>
        <v>0</v>
      </c>
      <c r="BO110" s="121" t="str">
        <f t="shared" si="145"/>
        <v>0</v>
      </c>
      <c r="BP110" s="121" t="str">
        <f t="shared" si="146"/>
        <v>0</v>
      </c>
      <c r="BQ110" s="121" t="str">
        <f t="shared" si="147"/>
        <v>0</v>
      </c>
      <c r="BR110" s="121" t="str">
        <f t="shared" si="148"/>
        <v>0</v>
      </c>
      <c r="BS110" s="121" t="str">
        <f t="shared" si="149"/>
        <v>0</v>
      </c>
      <c r="BT110" s="121" t="str">
        <f t="shared" si="150"/>
        <v>0</v>
      </c>
      <c r="BU110" s="121" t="str">
        <f t="shared" si="151"/>
        <v>0</v>
      </c>
      <c r="BV110" s="121" t="str">
        <f t="shared" si="152"/>
        <v>0</v>
      </c>
    </row>
    <row r="111" spans="1:74" ht="20.100000000000001" customHeight="1" thickBot="1" x14ac:dyDescent="0.35">
      <c r="A111" s="58"/>
      <c r="B111" s="87" t="s">
        <v>65</v>
      </c>
      <c r="C111" s="105">
        <v>0.91736111111111107</v>
      </c>
      <c r="D111" s="189" t="s">
        <v>89</v>
      </c>
      <c r="E111" s="190"/>
      <c r="F111" s="190"/>
      <c r="G111" s="190"/>
      <c r="H111" s="191"/>
      <c r="I111" s="107"/>
      <c r="J111" s="107"/>
      <c r="K111" s="128"/>
      <c r="L111" s="13"/>
      <c r="N111" s="15"/>
      <c r="O111" s="65"/>
      <c r="P111" s="65"/>
      <c r="Q111" s="65"/>
      <c r="R111" s="65"/>
      <c r="S111" s="65"/>
      <c r="T111" s="15"/>
      <c r="U111" s="15"/>
      <c r="V111" s="65"/>
      <c r="W111" s="65"/>
      <c r="X111" s="65"/>
      <c r="Y111" s="65"/>
      <c r="Z111" s="65"/>
      <c r="AA111" s="15"/>
      <c r="AB111" s="15"/>
      <c r="AC111" s="65"/>
      <c r="AD111" s="65"/>
      <c r="AE111" s="65"/>
      <c r="AF111" s="65"/>
      <c r="AG111" s="65"/>
      <c r="AH111" s="15"/>
      <c r="AI111" s="15"/>
      <c r="AJ111" s="65"/>
      <c r="AK111" s="65"/>
      <c r="AL111" s="65"/>
      <c r="AM111" s="65"/>
      <c r="AN111" s="65"/>
      <c r="AO111" s="15"/>
      <c r="AP111" s="15"/>
      <c r="AQ111" s="65"/>
      <c r="AS111" s="121">
        <f t="shared" si="123"/>
        <v>0</v>
      </c>
      <c r="AT111" s="121">
        <f t="shared" si="124"/>
        <v>0</v>
      </c>
      <c r="AU111" s="121">
        <f t="shared" si="125"/>
        <v>0</v>
      </c>
      <c r="AV111" s="121">
        <f t="shared" si="126"/>
        <v>0</v>
      </c>
      <c r="AW111" s="121">
        <f t="shared" si="127"/>
        <v>0</v>
      </c>
      <c r="AX111" s="121">
        <f t="shared" si="128"/>
        <v>0</v>
      </c>
      <c r="AY111" s="121">
        <f t="shared" si="129"/>
        <v>0</v>
      </c>
      <c r="AZ111" s="121">
        <f t="shared" si="130"/>
        <v>0</v>
      </c>
      <c r="BA111" s="121">
        <f t="shared" si="131"/>
        <v>0</v>
      </c>
      <c r="BB111" s="121">
        <f t="shared" si="132"/>
        <v>0</v>
      </c>
      <c r="BC111" s="121">
        <f t="shared" si="133"/>
        <v>0</v>
      </c>
      <c r="BD111" s="121">
        <f t="shared" si="134"/>
        <v>0</v>
      </c>
      <c r="BE111" s="121">
        <f t="shared" si="135"/>
        <v>0</v>
      </c>
      <c r="BF111" s="121">
        <f t="shared" si="136"/>
        <v>0</v>
      </c>
      <c r="BG111" s="121">
        <f t="shared" si="137"/>
        <v>0</v>
      </c>
      <c r="BH111" s="121" t="str">
        <f t="shared" si="138"/>
        <v>0</v>
      </c>
      <c r="BI111" s="121" t="str">
        <f t="shared" si="139"/>
        <v>0</v>
      </c>
      <c r="BJ111" s="121" t="str">
        <f t="shared" si="140"/>
        <v>0</v>
      </c>
      <c r="BK111" s="121" t="str">
        <f t="shared" si="141"/>
        <v>0</v>
      </c>
      <c r="BL111" s="121" t="str">
        <f t="shared" si="142"/>
        <v>0</v>
      </c>
      <c r="BM111" s="121" t="str">
        <f t="shared" si="143"/>
        <v>0</v>
      </c>
      <c r="BN111" s="121" t="str">
        <f t="shared" si="144"/>
        <v>0</v>
      </c>
      <c r="BO111" s="121" t="str">
        <f t="shared" si="145"/>
        <v>0</v>
      </c>
      <c r="BP111" s="121" t="str">
        <f t="shared" si="146"/>
        <v>0</v>
      </c>
      <c r="BQ111" s="121" t="str">
        <f t="shared" si="147"/>
        <v>0</v>
      </c>
      <c r="BR111" s="121" t="str">
        <f t="shared" si="148"/>
        <v>0</v>
      </c>
      <c r="BS111" s="121" t="str">
        <f t="shared" si="149"/>
        <v>0</v>
      </c>
      <c r="BT111" s="121" t="str">
        <f t="shared" si="150"/>
        <v>0</v>
      </c>
      <c r="BU111" s="121" t="str">
        <f t="shared" si="151"/>
        <v>0</v>
      </c>
      <c r="BV111" s="121" t="str">
        <f t="shared" si="152"/>
        <v>0</v>
      </c>
    </row>
    <row r="112" spans="1:74" ht="20.100000000000001" customHeight="1" thickBot="1" x14ac:dyDescent="0.35">
      <c r="A112" s="58"/>
      <c r="B112" s="105" t="s">
        <v>65</v>
      </c>
      <c r="C112" s="105">
        <v>0.92708333333333337</v>
      </c>
      <c r="D112" s="189" t="s">
        <v>86</v>
      </c>
      <c r="E112" s="190"/>
      <c r="F112" s="190"/>
      <c r="G112" s="190"/>
      <c r="H112" s="191"/>
      <c r="I112" s="107"/>
      <c r="J112" s="107"/>
      <c r="K112" s="128"/>
      <c r="L112" s="13"/>
      <c r="N112" s="15"/>
      <c r="O112" s="65"/>
      <c r="P112" s="65"/>
      <c r="Q112" s="65"/>
      <c r="R112" s="65"/>
      <c r="S112" s="65"/>
      <c r="T112" s="15"/>
      <c r="U112" s="15"/>
      <c r="V112" s="65"/>
      <c r="W112" s="65"/>
      <c r="X112" s="65"/>
      <c r="Y112" s="65"/>
      <c r="Z112" s="65"/>
      <c r="AA112" s="15"/>
      <c r="AB112" s="15"/>
      <c r="AC112" s="65"/>
      <c r="AD112" s="65"/>
      <c r="AE112" s="65"/>
      <c r="AF112" s="65"/>
      <c r="AG112" s="65"/>
      <c r="AH112" s="15"/>
      <c r="AI112" s="15"/>
      <c r="AJ112" s="65"/>
      <c r="AK112" s="65"/>
      <c r="AL112" s="65"/>
      <c r="AM112" s="65"/>
      <c r="AN112" s="65"/>
      <c r="AO112" s="15"/>
      <c r="AP112" s="15"/>
      <c r="AQ112" s="65"/>
      <c r="AS112" s="121">
        <f t="shared" si="123"/>
        <v>0</v>
      </c>
      <c r="AT112" s="121">
        <f t="shared" si="124"/>
        <v>0</v>
      </c>
      <c r="AU112" s="121">
        <f t="shared" si="125"/>
        <v>0</v>
      </c>
      <c r="AV112" s="121">
        <f t="shared" si="126"/>
        <v>0</v>
      </c>
      <c r="AW112" s="121">
        <f t="shared" si="127"/>
        <v>0</v>
      </c>
      <c r="AX112" s="121">
        <f t="shared" si="128"/>
        <v>0</v>
      </c>
      <c r="AY112" s="121">
        <f t="shared" si="129"/>
        <v>0</v>
      </c>
      <c r="AZ112" s="121">
        <f t="shared" si="130"/>
        <v>0</v>
      </c>
      <c r="BA112" s="121">
        <f t="shared" si="131"/>
        <v>0</v>
      </c>
      <c r="BB112" s="121">
        <f t="shared" si="132"/>
        <v>0</v>
      </c>
      <c r="BC112" s="121">
        <f t="shared" si="133"/>
        <v>0</v>
      </c>
      <c r="BD112" s="121">
        <f t="shared" si="134"/>
        <v>0</v>
      </c>
      <c r="BE112" s="121">
        <f t="shared" si="135"/>
        <v>0</v>
      </c>
      <c r="BF112" s="121">
        <f t="shared" si="136"/>
        <v>0</v>
      </c>
      <c r="BG112" s="121">
        <f t="shared" si="137"/>
        <v>0</v>
      </c>
      <c r="BH112" s="121" t="str">
        <f t="shared" si="138"/>
        <v>0</v>
      </c>
      <c r="BI112" s="121" t="str">
        <f t="shared" si="139"/>
        <v>0</v>
      </c>
      <c r="BJ112" s="121" t="str">
        <f t="shared" si="140"/>
        <v>0</v>
      </c>
      <c r="BK112" s="121" t="str">
        <f t="shared" si="141"/>
        <v>0</v>
      </c>
      <c r="BL112" s="121" t="str">
        <f t="shared" si="142"/>
        <v>0</v>
      </c>
      <c r="BM112" s="121" t="str">
        <f t="shared" si="143"/>
        <v>0</v>
      </c>
      <c r="BN112" s="121" t="str">
        <f t="shared" si="144"/>
        <v>0</v>
      </c>
      <c r="BO112" s="121" t="str">
        <f t="shared" si="145"/>
        <v>0</v>
      </c>
      <c r="BP112" s="121" t="str">
        <f t="shared" si="146"/>
        <v>0</v>
      </c>
      <c r="BQ112" s="121" t="str">
        <f t="shared" si="147"/>
        <v>0</v>
      </c>
      <c r="BR112" s="121" t="str">
        <f t="shared" si="148"/>
        <v>0</v>
      </c>
      <c r="BS112" s="121" t="str">
        <f t="shared" si="149"/>
        <v>0</v>
      </c>
      <c r="BT112" s="121" t="str">
        <f t="shared" si="150"/>
        <v>0</v>
      </c>
      <c r="BU112" s="121" t="str">
        <f t="shared" si="151"/>
        <v>0</v>
      </c>
      <c r="BV112" s="121" t="str">
        <f t="shared" si="152"/>
        <v>0</v>
      </c>
    </row>
    <row r="113" spans="1:74" ht="20.100000000000001" customHeight="1" thickBot="1" x14ac:dyDescent="0.35">
      <c r="A113" s="57"/>
      <c r="B113" s="90" t="s">
        <v>66</v>
      </c>
      <c r="C113" s="90">
        <v>0.93402777777777779</v>
      </c>
      <c r="D113" s="111" t="s">
        <v>200</v>
      </c>
      <c r="E113" s="111" t="s">
        <v>231</v>
      </c>
      <c r="F113" s="111" t="s">
        <v>262</v>
      </c>
      <c r="G113" s="111" t="s">
        <v>293</v>
      </c>
      <c r="H113" s="111" t="s">
        <v>324</v>
      </c>
      <c r="I113" s="102">
        <v>345</v>
      </c>
      <c r="J113" s="102">
        <f>$I113*'Campaign Total'!$F$46</f>
        <v>327.75</v>
      </c>
      <c r="K113" s="128">
        <f t="shared" ref="K113" si="155">SUM(AS113:BG113)</f>
        <v>0</v>
      </c>
      <c r="L113" s="13">
        <f t="shared" ref="L113" si="156">SUM(BH113:BV113)</f>
        <v>0</v>
      </c>
      <c r="N113" s="15"/>
      <c r="O113" s="82"/>
      <c r="P113" s="82"/>
      <c r="Q113" s="82"/>
      <c r="R113" s="82"/>
      <c r="S113" s="82"/>
      <c r="T113" s="15"/>
      <c r="U113" s="15"/>
      <c r="V113" s="81"/>
      <c r="W113" s="81"/>
      <c r="X113" s="81"/>
      <c r="Y113" s="81"/>
      <c r="Z113" s="81"/>
      <c r="AA113" s="15"/>
      <c r="AB113" s="15"/>
      <c r="AC113" s="81"/>
      <c r="AD113" s="81"/>
      <c r="AE113" s="81"/>
      <c r="AF113" s="81"/>
      <c r="AG113" s="81"/>
      <c r="AH113" s="15"/>
      <c r="AI113" s="15"/>
      <c r="AJ113" s="81"/>
      <c r="AK113" s="81"/>
      <c r="AL113" s="81"/>
      <c r="AM113" s="81"/>
      <c r="AN113" s="81"/>
      <c r="AO113" s="15"/>
      <c r="AP113" s="15"/>
      <c r="AQ113" s="81"/>
      <c r="AS113" s="121">
        <f t="shared" si="123"/>
        <v>0</v>
      </c>
      <c r="AT113" s="121">
        <f t="shared" si="124"/>
        <v>0</v>
      </c>
      <c r="AU113" s="121">
        <f t="shared" si="125"/>
        <v>0</v>
      </c>
      <c r="AV113" s="121">
        <f t="shared" si="126"/>
        <v>0</v>
      </c>
      <c r="AW113" s="121">
        <f t="shared" si="127"/>
        <v>0</v>
      </c>
      <c r="AX113" s="121">
        <f t="shared" si="128"/>
        <v>0</v>
      </c>
      <c r="AY113" s="121">
        <f t="shared" si="129"/>
        <v>0</v>
      </c>
      <c r="AZ113" s="121">
        <f t="shared" si="130"/>
        <v>0</v>
      </c>
      <c r="BA113" s="121">
        <f t="shared" si="131"/>
        <v>0</v>
      </c>
      <c r="BB113" s="121">
        <f t="shared" si="132"/>
        <v>0</v>
      </c>
      <c r="BC113" s="121">
        <f t="shared" si="133"/>
        <v>0</v>
      </c>
      <c r="BD113" s="121">
        <f t="shared" si="134"/>
        <v>0</v>
      </c>
      <c r="BE113" s="121">
        <f t="shared" si="135"/>
        <v>0</v>
      </c>
      <c r="BF113" s="121">
        <f t="shared" si="136"/>
        <v>0</v>
      </c>
      <c r="BG113" s="121">
        <f t="shared" si="137"/>
        <v>0</v>
      </c>
      <c r="BH113" s="121" t="str">
        <f t="shared" ref="BH113:BH114" si="157">IF(AS113&gt;0,($J113*AS113*$F$14),"0")</f>
        <v>0</v>
      </c>
      <c r="BI113" s="121" t="str">
        <f t="shared" ref="BI113:BI114" si="158">IF(AT113&gt;0,($J113*AT113*$F$15),"0")</f>
        <v>0</v>
      </c>
      <c r="BJ113" s="121" t="str">
        <f t="shared" ref="BJ113:BJ114" si="159">IF(AU113&gt;0,($J113*AU113*$F$16),"0")</f>
        <v>0</v>
      </c>
      <c r="BK113" s="121" t="str">
        <f t="shared" ref="BK113:BK114" si="160">IF(AV113&gt;0,($J113*AV113*$F$17),"0")</f>
        <v>0</v>
      </c>
      <c r="BL113" s="121" t="str">
        <f t="shared" ref="BL113:BL114" si="161">IF(AW113&gt;0,($J113*AW113*$F$17),"0")</f>
        <v>0</v>
      </c>
      <c r="BM113" s="121" t="str">
        <f t="shared" ref="BM113:BM114" si="162">IF(AX113&gt;0,($J113*AX113*$F$19),"0")</f>
        <v>0</v>
      </c>
      <c r="BN113" s="121" t="str">
        <f t="shared" ref="BN113:BN114" si="163">IF(AY113&gt;0,($J113*AY113*$F$20),"0")</f>
        <v>0</v>
      </c>
      <c r="BO113" s="121" t="str">
        <f t="shared" ref="BO113:BO114" si="164">IF(AZ113&gt;0,($J113*AZ113*$F$21),"0")</f>
        <v>0</v>
      </c>
      <c r="BP113" s="121" t="str">
        <f t="shared" ref="BP113:BP114" si="165">IF(BA113&gt;0,($J113*BA113*$F$22),"0")</f>
        <v>0</v>
      </c>
      <c r="BQ113" s="121" t="str">
        <f t="shared" ref="BQ113:BQ114" si="166">IF(BB113&gt;0,($J113*BB113*$F$23),"0")</f>
        <v>0</v>
      </c>
      <c r="BR113" s="121" t="str">
        <f t="shared" ref="BR113:BR114" si="167">IF(BC113&gt;0,($J113*BC113*$F$24),"0")</f>
        <v>0</v>
      </c>
      <c r="BS113" s="121" t="str">
        <f t="shared" ref="BS113:BS114" si="168">IF(BD113&gt;0,($J113*BD113*$F$25),"0")</f>
        <v>0</v>
      </c>
      <c r="BT113" s="121" t="str">
        <f t="shared" ref="BT113:BT114" si="169">IF(BE113&gt;0,($J113*BE113*$F$26),"0")</f>
        <v>0</v>
      </c>
      <c r="BU113" s="121" t="str">
        <f t="shared" ref="BU113:BU114" si="170">IF(BF113&gt;0,($J113*BF113*$F$27),"0")</f>
        <v>0</v>
      </c>
      <c r="BV113" s="121" t="str">
        <f t="shared" ref="BV113:BV114" si="171">IF(BG113&gt;0,($J113*BG113*$F$28),"0")</f>
        <v>0</v>
      </c>
    </row>
    <row r="114" spans="1:74" ht="20.100000000000001" customHeight="1" thickBot="1" x14ac:dyDescent="0.35">
      <c r="A114" s="58"/>
      <c r="B114" s="105" t="s">
        <v>65</v>
      </c>
      <c r="C114" s="105">
        <v>0.9375</v>
      </c>
      <c r="D114" s="189" t="s">
        <v>86</v>
      </c>
      <c r="E114" s="190"/>
      <c r="F114" s="190"/>
      <c r="G114" s="190"/>
      <c r="H114" s="191"/>
      <c r="I114" s="107"/>
      <c r="J114" s="107"/>
      <c r="K114" s="128"/>
      <c r="L114" s="13"/>
      <c r="N114" s="15"/>
      <c r="O114" s="65"/>
      <c r="P114" s="65"/>
      <c r="Q114" s="65"/>
      <c r="R114" s="65"/>
      <c r="S114" s="65"/>
      <c r="T114" s="15"/>
      <c r="U114" s="15"/>
      <c r="V114" s="65"/>
      <c r="W114" s="65"/>
      <c r="X114" s="65"/>
      <c r="Y114" s="65"/>
      <c r="Z114" s="65"/>
      <c r="AA114" s="15"/>
      <c r="AB114" s="15"/>
      <c r="AC114" s="65"/>
      <c r="AD114" s="65"/>
      <c r="AE114" s="65"/>
      <c r="AF114" s="65"/>
      <c r="AG114" s="65"/>
      <c r="AH114" s="15"/>
      <c r="AI114" s="15"/>
      <c r="AJ114" s="65"/>
      <c r="AK114" s="65"/>
      <c r="AL114" s="65"/>
      <c r="AM114" s="65"/>
      <c r="AN114" s="65"/>
      <c r="AO114" s="15"/>
      <c r="AP114" s="15"/>
      <c r="AQ114" s="65"/>
      <c r="AS114" s="121">
        <f t="shared" si="123"/>
        <v>0</v>
      </c>
      <c r="AT114" s="121">
        <f t="shared" si="124"/>
        <v>0</v>
      </c>
      <c r="AU114" s="121">
        <f t="shared" si="125"/>
        <v>0</v>
      </c>
      <c r="AV114" s="121">
        <f t="shared" si="126"/>
        <v>0</v>
      </c>
      <c r="AW114" s="121">
        <f t="shared" si="127"/>
        <v>0</v>
      </c>
      <c r="AX114" s="121">
        <f t="shared" si="128"/>
        <v>0</v>
      </c>
      <c r="AY114" s="121">
        <f t="shared" si="129"/>
        <v>0</v>
      </c>
      <c r="AZ114" s="121">
        <f t="shared" si="130"/>
        <v>0</v>
      </c>
      <c r="BA114" s="121">
        <f t="shared" si="131"/>
        <v>0</v>
      </c>
      <c r="BB114" s="121">
        <f t="shared" si="132"/>
        <v>0</v>
      </c>
      <c r="BC114" s="121">
        <f t="shared" si="133"/>
        <v>0</v>
      </c>
      <c r="BD114" s="121">
        <f t="shared" si="134"/>
        <v>0</v>
      </c>
      <c r="BE114" s="121">
        <f t="shared" si="135"/>
        <v>0</v>
      </c>
      <c r="BF114" s="121">
        <f t="shared" si="136"/>
        <v>0</v>
      </c>
      <c r="BG114" s="121">
        <f t="shared" si="137"/>
        <v>0</v>
      </c>
      <c r="BH114" s="121" t="str">
        <f t="shared" si="157"/>
        <v>0</v>
      </c>
      <c r="BI114" s="121" t="str">
        <f t="shared" si="158"/>
        <v>0</v>
      </c>
      <c r="BJ114" s="121" t="str">
        <f t="shared" si="159"/>
        <v>0</v>
      </c>
      <c r="BK114" s="121" t="str">
        <f t="shared" si="160"/>
        <v>0</v>
      </c>
      <c r="BL114" s="121" t="str">
        <f t="shared" si="161"/>
        <v>0</v>
      </c>
      <c r="BM114" s="121" t="str">
        <f t="shared" si="162"/>
        <v>0</v>
      </c>
      <c r="BN114" s="121" t="str">
        <f t="shared" si="163"/>
        <v>0</v>
      </c>
      <c r="BO114" s="121" t="str">
        <f t="shared" si="164"/>
        <v>0</v>
      </c>
      <c r="BP114" s="121" t="str">
        <f t="shared" si="165"/>
        <v>0</v>
      </c>
      <c r="BQ114" s="121" t="str">
        <f t="shared" si="166"/>
        <v>0</v>
      </c>
      <c r="BR114" s="121" t="str">
        <f t="shared" si="167"/>
        <v>0</v>
      </c>
      <c r="BS114" s="121" t="str">
        <f t="shared" si="168"/>
        <v>0</v>
      </c>
      <c r="BT114" s="121" t="str">
        <f t="shared" si="169"/>
        <v>0</v>
      </c>
      <c r="BU114" s="121" t="str">
        <f t="shared" si="170"/>
        <v>0</v>
      </c>
      <c r="BV114" s="121" t="str">
        <f t="shared" si="171"/>
        <v>0</v>
      </c>
    </row>
    <row r="115" spans="1:74" ht="20.100000000000001" customHeight="1" thickBot="1" x14ac:dyDescent="0.35">
      <c r="A115" s="57"/>
      <c r="B115" s="90" t="s">
        <v>66</v>
      </c>
      <c r="C115" s="90">
        <v>0.95416666666666661</v>
      </c>
      <c r="D115" s="111" t="s">
        <v>412</v>
      </c>
      <c r="E115" s="111" t="s">
        <v>232</v>
      </c>
      <c r="F115" s="111" t="s">
        <v>263</v>
      </c>
      <c r="G115" s="111" t="s">
        <v>294</v>
      </c>
      <c r="H115" s="111" t="s">
        <v>413</v>
      </c>
      <c r="I115" s="102">
        <v>313</v>
      </c>
      <c r="J115" s="102">
        <f>$I115*'Campaign Total'!$F$46</f>
        <v>297.34999999999997</v>
      </c>
      <c r="K115" s="128">
        <f t="shared" si="153"/>
        <v>0</v>
      </c>
      <c r="L115" s="13">
        <f t="shared" si="154"/>
        <v>0</v>
      </c>
      <c r="N115" s="15"/>
      <c r="O115" s="82"/>
      <c r="P115" s="82"/>
      <c r="Q115" s="82"/>
      <c r="R115" s="82"/>
      <c r="S115" s="82"/>
      <c r="T115" s="15"/>
      <c r="U115" s="15"/>
      <c r="V115" s="81"/>
      <c r="W115" s="81"/>
      <c r="X115" s="81"/>
      <c r="Y115" s="81"/>
      <c r="Z115" s="81"/>
      <c r="AA115" s="15"/>
      <c r="AB115" s="15"/>
      <c r="AC115" s="81"/>
      <c r="AD115" s="81"/>
      <c r="AE115" s="81"/>
      <c r="AF115" s="81"/>
      <c r="AG115" s="81"/>
      <c r="AH115" s="15"/>
      <c r="AI115" s="15"/>
      <c r="AJ115" s="81"/>
      <c r="AK115" s="81"/>
      <c r="AL115" s="81"/>
      <c r="AM115" s="81"/>
      <c r="AN115" s="81"/>
      <c r="AO115" s="15"/>
      <c r="AP115" s="15"/>
      <c r="AQ115" s="81"/>
      <c r="AS115" s="121">
        <f t="shared" si="123"/>
        <v>0</v>
      </c>
      <c r="AT115" s="121">
        <f t="shared" si="124"/>
        <v>0</v>
      </c>
      <c r="AU115" s="121">
        <f t="shared" si="125"/>
        <v>0</v>
      </c>
      <c r="AV115" s="121">
        <f t="shared" si="126"/>
        <v>0</v>
      </c>
      <c r="AW115" s="121">
        <f t="shared" si="127"/>
        <v>0</v>
      </c>
      <c r="AX115" s="121">
        <f t="shared" si="128"/>
        <v>0</v>
      </c>
      <c r="AY115" s="121">
        <f t="shared" si="129"/>
        <v>0</v>
      </c>
      <c r="AZ115" s="121">
        <f t="shared" si="130"/>
        <v>0</v>
      </c>
      <c r="BA115" s="121">
        <f t="shared" si="131"/>
        <v>0</v>
      </c>
      <c r="BB115" s="121">
        <f t="shared" si="132"/>
        <v>0</v>
      </c>
      <c r="BC115" s="121">
        <f t="shared" si="133"/>
        <v>0</v>
      </c>
      <c r="BD115" s="121">
        <f t="shared" si="134"/>
        <v>0</v>
      </c>
      <c r="BE115" s="121">
        <f t="shared" si="135"/>
        <v>0</v>
      </c>
      <c r="BF115" s="121">
        <f t="shared" si="136"/>
        <v>0</v>
      </c>
      <c r="BG115" s="121">
        <f t="shared" si="137"/>
        <v>0</v>
      </c>
      <c r="BH115" s="121" t="str">
        <f t="shared" si="138"/>
        <v>0</v>
      </c>
      <c r="BI115" s="121" t="str">
        <f t="shared" si="139"/>
        <v>0</v>
      </c>
      <c r="BJ115" s="121" t="str">
        <f t="shared" si="140"/>
        <v>0</v>
      </c>
      <c r="BK115" s="121" t="str">
        <f t="shared" si="141"/>
        <v>0</v>
      </c>
      <c r="BL115" s="121" t="str">
        <f t="shared" si="142"/>
        <v>0</v>
      </c>
      <c r="BM115" s="121" t="str">
        <f t="shared" si="143"/>
        <v>0</v>
      </c>
      <c r="BN115" s="121" t="str">
        <f t="shared" si="144"/>
        <v>0</v>
      </c>
      <c r="BO115" s="121" t="str">
        <f t="shared" si="145"/>
        <v>0</v>
      </c>
      <c r="BP115" s="121" t="str">
        <f t="shared" si="146"/>
        <v>0</v>
      </c>
      <c r="BQ115" s="121" t="str">
        <f t="shared" si="147"/>
        <v>0</v>
      </c>
      <c r="BR115" s="121" t="str">
        <f t="shared" si="148"/>
        <v>0</v>
      </c>
      <c r="BS115" s="121" t="str">
        <f t="shared" si="149"/>
        <v>0</v>
      </c>
      <c r="BT115" s="121" t="str">
        <f t="shared" si="150"/>
        <v>0</v>
      </c>
      <c r="BU115" s="121" t="str">
        <f t="shared" si="151"/>
        <v>0</v>
      </c>
      <c r="BV115" s="121" t="str">
        <f t="shared" si="152"/>
        <v>0</v>
      </c>
    </row>
    <row r="116" spans="1:74" ht="20.100000000000001" customHeight="1" thickBot="1" x14ac:dyDescent="0.35">
      <c r="A116" s="58"/>
      <c r="B116" s="105" t="s">
        <v>65</v>
      </c>
      <c r="C116" s="105">
        <v>0.95763888888888893</v>
      </c>
      <c r="D116" s="189" t="s">
        <v>86</v>
      </c>
      <c r="E116" s="190"/>
      <c r="F116" s="190"/>
      <c r="G116" s="190"/>
      <c r="H116" s="191"/>
      <c r="I116" s="107"/>
      <c r="J116" s="107"/>
      <c r="K116" s="128"/>
      <c r="L116" s="13"/>
      <c r="N116" s="15"/>
      <c r="O116" s="65"/>
      <c r="P116" s="65"/>
      <c r="Q116" s="65"/>
      <c r="R116" s="65"/>
      <c r="S116" s="65"/>
      <c r="T116" s="15"/>
      <c r="U116" s="15"/>
      <c r="V116" s="65"/>
      <c r="W116" s="65"/>
      <c r="X116" s="65"/>
      <c r="Y116" s="65"/>
      <c r="Z116" s="65"/>
      <c r="AA116" s="15"/>
      <c r="AB116" s="15"/>
      <c r="AC116" s="65"/>
      <c r="AD116" s="65"/>
      <c r="AE116" s="65"/>
      <c r="AF116" s="65"/>
      <c r="AG116" s="65"/>
      <c r="AH116" s="15"/>
      <c r="AI116" s="15"/>
      <c r="AJ116" s="65"/>
      <c r="AK116" s="65"/>
      <c r="AL116" s="65"/>
      <c r="AM116" s="65"/>
      <c r="AN116" s="65"/>
      <c r="AO116" s="15"/>
      <c r="AP116" s="15"/>
      <c r="AQ116" s="65"/>
      <c r="AS116" s="121">
        <f t="shared" si="123"/>
        <v>0</v>
      </c>
      <c r="AT116" s="121">
        <f t="shared" si="124"/>
        <v>0</v>
      </c>
      <c r="AU116" s="121">
        <f t="shared" si="125"/>
        <v>0</v>
      </c>
      <c r="AV116" s="121">
        <f t="shared" si="126"/>
        <v>0</v>
      </c>
      <c r="AW116" s="121">
        <f t="shared" si="127"/>
        <v>0</v>
      </c>
      <c r="AX116" s="121">
        <f t="shared" si="128"/>
        <v>0</v>
      </c>
      <c r="AY116" s="121">
        <f t="shared" si="129"/>
        <v>0</v>
      </c>
      <c r="AZ116" s="121">
        <f t="shared" si="130"/>
        <v>0</v>
      </c>
      <c r="BA116" s="121">
        <f t="shared" si="131"/>
        <v>0</v>
      </c>
      <c r="BB116" s="121">
        <f t="shared" si="132"/>
        <v>0</v>
      </c>
      <c r="BC116" s="121">
        <f t="shared" si="133"/>
        <v>0</v>
      </c>
      <c r="BD116" s="121">
        <f t="shared" si="134"/>
        <v>0</v>
      </c>
      <c r="BE116" s="121">
        <f t="shared" si="135"/>
        <v>0</v>
      </c>
      <c r="BF116" s="121">
        <f t="shared" si="136"/>
        <v>0</v>
      </c>
      <c r="BG116" s="121">
        <f t="shared" si="137"/>
        <v>0</v>
      </c>
      <c r="BH116" s="121" t="str">
        <f t="shared" si="138"/>
        <v>0</v>
      </c>
      <c r="BI116" s="121" t="str">
        <f t="shared" si="139"/>
        <v>0</v>
      </c>
      <c r="BJ116" s="121" t="str">
        <f t="shared" si="140"/>
        <v>0</v>
      </c>
      <c r="BK116" s="121" t="str">
        <f t="shared" si="141"/>
        <v>0</v>
      </c>
      <c r="BL116" s="121" t="str">
        <f t="shared" si="142"/>
        <v>0</v>
      </c>
      <c r="BM116" s="121" t="str">
        <f t="shared" si="143"/>
        <v>0</v>
      </c>
      <c r="BN116" s="121" t="str">
        <f t="shared" si="144"/>
        <v>0</v>
      </c>
      <c r="BO116" s="121" t="str">
        <f t="shared" si="145"/>
        <v>0</v>
      </c>
      <c r="BP116" s="121" t="str">
        <f t="shared" si="146"/>
        <v>0</v>
      </c>
      <c r="BQ116" s="121" t="str">
        <f t="shared" si="147"/>
        <v>0</v>
      </c>
      <c r="BR116" s="121" t="str">
        <f t="shared" si="148"/>
        <v>0</v>
      </c>
      <c r="BS116" s="121" t="str">
        <f t="shared" si="149"/>
        <v>0</v>
      </c>
      <c r="BT116" s="121" t="str">
        <f t="shared" si="150"/>
        <v>0</v>
      </c>
      <c r="BU116" s="121" t="str">
        <f t="shared" si="151"/>
        <v>0</v>
      </c>
      <c r="BV116" s="121" t="str">
        <f t="shared" si="152"/>
        <v>0</v>
      </c>
    </row>
    <row r="117" spans="1:74" ht="20.100000000000001" customHeight="1" thickBot="1" x14ac:dyDescent="0.35">
      <c r="A117" s="57"/>
      <c r="B117" s="105" t="s">
        <v>65</v>
      </c>
      <c r="C117" s="105">
        <v>0.96875</v>
      </c>
      <c r="D117" s="189" t="s">
        <v>86</v>
      </c>
      <c r="E117" s="190"/>
      <c r="F117" s="190"/>
      <c r="G117" s="190"/>
      <c r="H117" s="192"/>
      <c r="I117" s="112"/>
      <c r="J117" s="112"/>
      <c r="K117" s="128"/>
      <c r="L117" s="13"/>
      <c r="N117" s="15"/>
      <c r="O117" s="65"/>
      <c r="P117" s="65"/>
      <c r="Q117" s="65"/>
      <c r="R117" s="65"/>
      <c r="S117" s="65"/>
      <c r="T117" s="15"/>
      <c r="U117" s="15"/>
      <c r="V117" s="65"/>
      <c r="W117" s="65"/>
      <c r="X117" s="65"/>
      <c r="Y117" s="65"/>
      <c r="Z117" s="65"/>
      <c r="AA117" s="15"/>
      <c r="AB117" s="15"/>
      <c r="AC117" s="65"/>
      <c r="AD117" s="65"/>
      <c r="AE117" s="65"/>
      <c r="AF117" s="65"/>
      <c r="AG117" s="65"/>
      <c r="AH117" s="15"/>
      <c r="AI117" s="15"/>
      <c r="AJ117" s="65"/>
      <c r="AK117" s="65"/>
      <c r="AL117" s="65"/>
      <c r="AM117" s="65"/>
      <c r="AN117" s="65"/>
      <c r="AO117" s="15"/>
      <c r="AP117" s="15"/>
      <c r="AQ117" s="65"/>
      <c r="AS117" s="121">
        <f t="shared" si="123"/>
        <v>0</v>
      </c>
      <c r="AT117" s="121">
        <f t="shared" si="124"/>
        <v>0</v>
      </c>
      <c r="AU117" s="121">
        <f t="shared" si="125"/>
        <v>0</v>
      </c>
      <c r="AV117" s="121">
        <f t="shared" si="126"/>
        <v>0</v>
      </c>
      <c r="AW117" s="121">
        <f t="shared" si="127"/>
        <v>0</v>
      </c>
      <c r="AX117" s="121">
        <f t="shared" si="128"/>
        <v>0</v>
      </c>
      <c r="AY117" s="121">
        <f t="shared" si="129"/>
        <v>0</v>
      </c>
      <c r="AZ117" s="121">
        <f t="shared" si="130"/>
        <v>0</v>
      </c>
      <c r="BA117" s="121">
        <f t="shared" si="131"/>
        <v>0</v>
      </c>
      <c r="BB117" s="121">
        <f t="shared" si="132"/>
        <v>0</v>
      </c>
      <c r="BC117" s="121">
        <f t="shared" si="133"/>
        <v>0</v>
      </c>
      <c r="BD117" s="121">
        <f t="shared" si="134"/>
        <v>0</v>
      </c>
      <c r="BE117" s="121">
        <f t="shared" si="135"/>
        <v>0</v>
      </c>
      <c r="BF117" s="121">
        <f t="shared" si="136"/>
        <v>0</v>
      </c>
      <c r="BG117" s="121">
        <f t="shared" si="137"/>
        <v>0</v>
      </c>
      <c r="BH117" s="121" t="str">
        <f t="shared" si="138"/>
        <v>0</v>
      </c>
      <c r="BI117" s="121" t="str">
        <f t="shared" si="139"/>
        <v>0</v>
      </c>
      <c r="BJ117" s="121" t="str">
        <f t="shared" si="140"/>
        <v>0</v>
      </c>
      <c r="BK117" s="121" t="str">
        <f t="shared" si="141"/>
        <v>0</v>
      </c>
      <c r="BL117" s="121" t="str">
        <f t="shared" si="142"/>
        <v>0</v>
      </c>
      <c r="BM117" s="121" t="str">
        <f t="shared" si="143"/>
        <v>0</v>
      </c>
      <c r="BN117" s="121" t="str">
        <f t="shared" si="144"/>
        <v>0</v>
      </c>
      <c r="BO117" s="121" t="str">
        <f t="shared" si="145"/>
        <v>0</v>
      </c>
      <c r="BP117" s="121" t="str">
        <f t="shared" si="146"/>
        <v>0</v>
      </c>
      <c r="BQ117" s="121" t="str">
        <f t="shared" si="147"/>
        <v>0</v>
      </c>
      <c r="BR117" s="121" t="str">
        <f t="shared" si="148"/>
        <v>0</v>
      </c>
      <c r="BS117" s="121" t="str">
        <f t="shared" si="149"/>
        <v>0</v>
      </c>
      <c r="BT117" s="121" t="str">
        <f t="shared" si="150"/>
        <v>0</v>
      </c>
      <c r="BU117" s="121" t="str">
        <f t="shared" si="151"/>
        <v>0</v>
      </c>
      <c r="BV117" s="121" t="str">
        <f t="shared" si="152"/>
        <v>0</v>
      </c>
    </row>
    <row r="118" spans="1:74" ht="20.100000000000001" customHeight="1" thickBot="1" x14ac:dyDescent="0.35">
      <c r="A118" s="57"/>
      <c r="B118" s="90" t="s">
        <v>66</v>
      </c>
      <c r="C118" s="90">
        <v>0.96875</v>
      </c>
      <c r="D118" s="111" t="s">
        <v>201</v>
      </c>
      <c r="E118" s="111" t="s">
        <v>233</v>
      </c>
      <c r="F118" s="111" t="s">
        <v>264</v>
      </c>
      <c r="G118" s="111" t="s">
        <v>295</v>
      </c>
      <c r="H118" s="111" t="s">
        <v>325</v>
      </c>
      <c r="I118" s="102">
        <v>139</v>
      </c>
      <c r="J118" s="102">
        <f>$I118*'Campaign Total'!$F$46</f>
        <v>132.04999999999998</v>
      </c>
      <c r="K118" s="128">
        <f t="shared" ref="K118" si="172">SUM(AS118:BG118)</f>
        <v>0</v>
      </c>
      <c r="L118" s="13">
        <f t="shared" ref="L118" si="173">SUM(BH118:BV118)</f>
        <v>0</v>
      </c>
      <c r="N118" s="15"/>
      <c r="O118" s="82"/>
      <c r="P118" s="82"/>
      <c r="Q118" s="82"/>
      <c r="R118" s="82"/>
      <c r="S118" s="82"/>
      <c r="T118" s="15"/>
      <c r="U118" s="15"/>
      <c r="V118" s="81"/>
      <c r="W118" s="81"/>
      <c r="X118" s="81"/>
      <c r="Y118" s="81"/>
      <c r="Z118" s="81"/>
      <c r="AA118" s="15"/>
      <c r="AB118" s="15"/>
      <c r="AC118" s="81"/>
      <c r="AD118" s="81"/>
      <c r="AE118" s="81"/>
      <c r="AF118" s="81"/>
      <c r="AG118" s="81"/>
      <c r="AH118" s="15"/>
      <c r="AI118" s="15"/>
      <c r="AJ118" s="81"/>
      <c r="AK118" s="81"/>
      <c r="AL118" s="81"/>
      <c r="AM118" s="81"/>
      <c r="AN118" s="81"/>
      <c r="AO118" s="15"/>
      <c r="AP118" s="15"/>
      <c r="AQ118" s="81"/>
      <c r="AS118" s="121">
        <f t="shared" si="123"/>
        <v>0</v>
      </c>
      <c r="AT118" s="121">
        <f t="shared" si="124"/>
        <v>0</v>
      </c>
      <c r="AU118" s="121">
        <f t="shared" si="125"/>
        <v>0</v>
      </c>
      <c r="AV118" s="121">
        <f t="shared" si="126"/>
        <v>0</v>
      </c>
      <c r="AW118" s="121">
        <f t="shared" si="127"/>
        <v>0</v>
      </c>
      <c r="AX118" s="121">
        <f t="shared" si="128"/>
        <v>0</v>
      </c>
      <c r="AY118" s="121">
        <f t="shared" si="129"/>
        <v>0</v>
      </c>
      <c r="AZ118" s="121">
        <f t="shared" si="130"/>
        <v>0</v>
      </c>
      <c r="BA118" s="121">
        <f t="shared" si="131"/>
        <v>0</v>
      </c>
      <c r="BB118" s="121">
        <f t="shared" si="132"/>
        <v>0</v>
      </c>
      <c r="BC118" s="121">
        <f t="shared" si="133"/>
        <v>0</v>
      </c>
      <c r="BD118" s="121">
        <f t="shared" si="134"/>
        <v>0</v>
      </c>
      <c r="BE118" s="121">
        <f t="shared" si="135"/>
        <v>0</v>
      </c>
      <c r="BF118" s="121">
        <f t="shared" si="136"/>
        <v>0</v>
      </c>
      <c r="BG118" s="121">
        <f t="shared" si="137"/>
        <v>0</v>
      </c>
      <c r="BH118" s="121" t="str">
        <f t="shared" si="138"/>
        <v>0</v>
      </c>
      <c r="BI118" s="121" t="str">
        <f t="shared" si="139"/>
        <v>0</v>
      </c>
      <c r="BJ118" s="121" t="str">
        <f t="shared" si="140"/>
        <v>0</v>
      </c>
      <c r="BK118" s="121" t="str">
        <f t="shared" si="141"/>
        <v>0</v>
      </c>
      <c r="BL118" s="121" t="str">
        <f t="shared" si="142"/>
        <v>0</v>
      </c>
      <c r="BM118" s="121" t="str">
        <f t="shared" si="143"/>
        <v>0</v>
      </c>
      <c r="BN118" s="121" t="str">
        <f t="shared" si="144"/>
        <v>0</v>
      </c>
      <c r="BO118" s="121" t="str">
        <f t="shared" si="145"/>
        <v>0</v>
      </c>
      <c r="BP118" s="121" t="str">
        <f t="shared" si="146"/>
        <v>0</v>
      </c>
      <c r="BQ118" s="121" t="str">
        <f t="shared" si="147"/>
        <v>0</v>
      </c>
      <c r="BR118" s="121" t="str">
        <f t="shared" si="148"/>
        <v>0</v>
      </c>
      <c r="BS118" s="121" t="str">
        <f t="shared" si="149"/>
        <v>0</v>
      </c>
      <c r="BT118" s="121" t="str">
        <f t="shared" si="150"/>
        <v>0</v>
      </c>
      <c r="BU118" s="121" t="str">
        <f t="shared" si="151"/>
        <v>0</v>
      </c>
      <c r="BV118" s="121" t="str">
        <f t="shared" si="152"/>
        <v>0</v>
      </c>
    </row>
    <row r="119" spans="1:74" ht="20.100000000000001" customHeight="1" thickBot="1" x14ac:dyDescent="0.35">
      <c r="A119" s="57"/>
      <c r="B119" s="105" t="s">
        <v>65</v>
      </c>
      <c r="C119" s="105">
        <v>0.97222222222222221</v>
      </c>
      <c r="D119" s="189" t="s">
        <v>86</v>
      </c>
      <c r="E119" s="190"/>
      <c r="F119" s="190"/>
      <c r="G119" s="190"/>
      <c r="H119" s="192"/>
      <c r="I119" s="112"/>
      <c r="J119" s="112"/>
      <c r="K119" s="128"/>
      <c r="L119" s="13"/>
      <c r="N119" s="15"/>
      <c r="O119" s="65"/>
      <c r="P119" s="65"/>
      <c r="Q119" s="65"/>
      <c r="R119" s="65"/>
      <c r="S119" s="65"/>
      <c r="T119" s="15"/>
      <c r="U119" s="15"/>
      <c r="V119" s="65"/>
      <c r="W119" s="65"/>
      <c r="X119" s="65"/>
      <c r="Y119" s="65"/>
      <c r="Z119" s="65"/>
      <c r="AA119" s="15"/>
      <c r="AB119" s="15"/>
      <c r="AC119" s="65"/>
      <c r="AD119" s="65"/>
      <c r="AE119" s="65"/>
      <c r="AF119" s="65"/>
      <c r="AG119" s="65"/>
      <c r="AH119" s="15"/>
      <c r="AI119" s="15"/>
      <c r="AJ119" s="65"/>
      <c r="AK119" s="65"/>
      <c r="AL119" s="65"/>
      <c r="AM119" s="65"/>
      <c r="AN119" s="65"/>
      <c r="AO119" s="15"/>
      <c r="AP119" s="15"/>
      <c r="AQ119" s="65"/>
      <c r="AS119" s="121">
        <f t="shared" si="123"/>
        <v>0</v>
      </c>
      <c r="AT119" s="121">
        <f t="shared" si="124"/>
        <v>0</v>
      </c>
      <c r="AU119" s="121">
        <f t="shared" si="125"/>
        <v>0</v>
      </c>
      <c r="AV119" s="121">
        <f t="shared" si="126"/>
        <v>0</v>
      </c>
      <c r="AW119" s="121">
        <f t="shared" si="127"/>
        <v>0</v>
      </c>
      <c r="AX119" s="121">
        <f t="shared" si="128"/>
        <v>0</v>
      </c>
      <c r="AY119" s="121">
        <f t="shared" si="129"/>
        <v>0</v>
      </c>
      <c r="AZ119" s="121">
        <f t="shared" si="130"/>
        <v>0</v>
      </c>
      <c r="BA119" s="121">
        <f t="shared" si="131"/>
        <v>0</v>
      </c>
      <c r="BB119" s="121">
        <f t="shared" si="132"/>
        <v>0</v>
      </c>
      <c r="BC119" s="121">
        <f t="shared" si="133"/>
        <v>0</v>
      </c>
      <c r="BD119" s="121">
        <f t="shared" si="134"/>
        <v>0</v>
      </c>
      <c r="BE119" s="121">
        <f t="shared" si="135"/>
        <v>0</v>
      </c>
      <c r="BF119" s="121">
        <f t="shared" si="136"/>
        <v>0</v>
      </c>
      <c r="BG119" s="121">
        <f t="shared" si="137"/>
        <v>0</v>
      </c>
      <c r="BH119" s="121" t="str">
        <f t="shared" si="138"/>
        <v>0</v>
      </c>
      <c r="BI119" s="121" t="str">
        <f t="shared" si="139"/>
        <v>0</v>
      </c>
      <c r="BJ119" s="121" t="str">
        <f t="shared" si="140"/>
        <v>0</v>
      </c>
      <c r="BK119" s="121" t="str">
        <f t="shared" si="141"/>
        <v>0</v>
      </c>
      <c r="BL119" s="121" t="str">
        <f t="shared" si="142"/>
        <v>0</v>
      </c>
      <c r="BM119" s="121" t="str">
        <f t="shared" si="143"/>
        <v>0</v>
      </c>
      <c r="BN119" s="121" t="str">
        <f t="shared" si="144"/>
        <v>0</v>
      </c>
      <c r="BO119" s="121" t="str">
        <f t="shared" si="145"/>
        <v>0</v>
      </c>
      <c r="BP119" s="121" t="str">
        <f t="shared" si="146"/>
        <v>0</v>
      </c>
      <c r="BQ119" s="121" t="str">
        <f t="shared" si="147"/>
        <v>0</v>
      </c>
      <c r="BR119" s="121" t="str">
        <f t="shared" si="148"/>
        <v>0</v>
      </c>
      <c r="BS119" s="121" t="str">
        <f t="shared" si="149"/>
        <v>0</v>
      </c>
      <c r="BT119" s="121" t="str">
        <f t="shared" si="150"/>
        <v>0</v>
      </c>
      <c r="BU119" s="121" t="str">
        <f t="shared" si="151"/>
        <v>0</v>
      </c>
      <c r="BV119" s="121" t="str">
        <f t="shared" si="152"/>
        <v>0</v>
      </c>
    </row>
    <row r="120" spans="1:74" ht="20.100000000000001" customHeight="1" thickBot="1" x14ac:dyDescent="0.35">
      <c r="A120" s="57"/>
      <c r="B120" s="90" t="s">
        <v>66</v>
      </c>
      <c r="C120" s="90">
        <v>0.99652777777777779</v>
      </c>
      <c r="D120" s="111" t="s">
        <v>202</v>
      </c>
      <c r="E120" s="111" t="s">
        <v>234</v>
      </c>
      <c r="F120" s="111" t="s">
        <v>265</v>
      </c>
      <c r="G120" s="111" t="s">
        <v>296</v>
      </c>
      <c r="H120" s="111" t="s">
        <v>326</v>
      </c>
      <c r="I120" s="102">
        <v>85</v>
      </c>
      <c r="J120" s="102">
        <f>$I120*'Campaign Total'!$F$46</f>
        <v>80.75</v>
      </c>
      <c r="K120" s="128">
        <f t="shared" si="153"/>
        <v>0</v>
      </c>
      <c r="L120" s="13">
        <f t="shared" si="154"/>
        <v>0</v>
      </c>
      <c r="N120" s="15"/>
      <c r="O120" s="82"/>
      <c r="P120" s="82"/>
      <c r="Q120" s="82"/>
      <c r="R120" s="82"/>
      <c r="S120" s="82"/>
      <c r="T120" s="15"/>
      <c r="U120" s="15"/>
      <c r="V120" s="81"/>
      <c r="W120" s="81"/>
      <c r="X120" s="81"/>
      <c r="Y120" s="81"/>
      <c r="Z120" s="81"/>
      <c r="AA120" s="15"/>
      <c r="AB120" s="15"/>
      <c r="AC120" s="81"/>
      <c r="AD120" s="81"/>
      <c r="AE120" s="81"/>
      <c r="AF120" s="81"/>
      <c r="AG120" s="81"/>
      <c r="AH120" s="15"/>
      <c r="AI120" s="15"/>
      <c r="AJ120" s="81"/>
      <c r="AK120" s="81"/>
      <c r="AL120" s="81"/>
      <c r="AM120" s="81"/>
      <c r="AN120" s="81"/>
      <c r="AO120" s="15"/>
      <c r="AP120" s="15"/>
      <c r="AQ120" s="81"/>
      <c r="AS120" s="121">
        <f t="shared" si="123"/>
        <v>0</v>
      </c>
      <c r="AT120" s="121">
        <f t="shared" si="124"/>
        <v>0</v>
      </c>
      <c r="AU120" s="121">
        <f t="shared" si="125"/>
        <v>0</v>
      </c>
      <c r="AV120" s="121">
        <f t="shared" si="126"/>
        <v>0</v>
      </c>
      <c r="AW120" s="121">
        <f t="shared" si="127"/>
        <v>0</v>
      </c>
      <c r="AX120" s="121">
        <f t="shared" si="128"/>
        <v>0</v>
      </c>
      <c r="AY120" s="121">
        <f t="shared" si="129"/>
        <v>0</v>
      </c>
      <c r="AZ120" s="121">
        <f t="shared" si="130"/>
        <v>0</v>
      </c>
      <c r="BA120" s="121">
        <f t="shared" si="131"/>
        <v>0</v>
      </c>
      <c r="BB120" s="121">
        <f t="shared" si="132"/>
        <v>0</v>
      </c>
      <c r="BC120" s="121">
        <f t="shared" si="133"/>
        <v>0</v>
      </c>
      <c r="BD120" s="121">
        <f t="shared" si="134"/>
        <v>0</v>
      </c>
      <c r="BE120" s="121">
        <f t="shared" si="135"/>
        <v>0</v>
      </c>
      <c r="BF120" s="121">
        <f t="shared" si="136"/>
        <v>0</v>
      </c>
      <c r="BG120" s="121">
        <f t="shared" si="137"/>
        <v>0</v>
      </c>
      <c r="BH120" s="121" t="str">
        <f t="shared" si="138"/>
        <v>0</v>
      </c>
      <c r="BI120" s="121" t="str">
        <f t="shared" si="139"/>
        <v>0</v>
      </c>
      <c r="BJ120" s="121" t="str">
        <f t="shared" si="140"/>
        <v>0</v>
      </c>
      <c r="BK120" s="121" t="str">
        <f t="shared" si="141"/>
        <v>0</v>
      </c>
      <c r="BL120" s="121" t="str">
        <f t="shared" si="142"/>
        <v>0</v>
      </c>
      <c r="BM120" s="121" t="str">
        <f t="shared" si="143"/>
        <v>0</v>
      </c>
      <c r="BN120" s="121" t="str">
        <f t="shared" si="144"/>
        <v>0</v>
      </c>
      <c r="BO120" s="121" t="str">
        <f t="shared" si="145"/>
        <v>0</v>
      </c>
      <c r="BP120" s="121" t="str">
        <f t="shared" si="146"/>
        <v>0</v>
      </c>
      <c r="BQ120" s="121" t="str">
        <f t="shared" si="147"/>
        <v>0</v>
      </c>
      <c r="BR120" s="121" t="str">
        <f t="shared" si="148"/>
        <v>0</v>
      </c>
      <c r="BS120" s="121" t="str">
        <f t="shared" si="149"/>
        <v>0</v>
      </c>
      <c r="BT120" s="121" t="str">
        <f t="shared" si="150"/>
        <v>0</v>
      </c>
      <c r="BU120" s="121" t="str">
        <f t="shared" si="151"/>
        <v>0</v>
      </c>
      <c r="BV120" s="121" t="str">
        <f t="shared" si="152"/>
        <v>0</v>
      </c>
    </row>
    <row r="121" spans="1:74" ht="20.100000000000001" customHeight="1" thickBot="1" x14ac:dyDescent="0.35">
      <c r="A121" s="57"/>
      <c r="B121" s="105" t="s">
        <v>65</v>
      </c>
      <c r="C121" s="105">
        <v>0</v>
      </c>
      <c r="D121" s="189" t="s">
        <v>86</v>
      </c>
      <c r="E121" s="190"/>
      <c r="F121" s="190"/>
      <c r="G121" s="190"/>
      <c r="H121" s="192"/>
      <c r="I121" s="112"/>
      <c r="J121" s="112"/>
      <c r="K121" s="128"/>
      <c r="L121" s="13"/>
      <c r="N121" s="15"/>
      <c r="O121" s="65"/>
      <c r="P121" s="65"/>
      <c r="Q121" s="65"/>
      <c r="R121" s="65"/>
      <c r="S121" s="65"/>
      <c r="T121" s="15"/>
      <c r="U121" s="15"/>
      <c r="V121" s="65"/>
      <c r="W121" s="65"/>
      <c r="X121" s="65"/>
      <c r="Y121" s="65"/>
      <c r="Z121" s="65"/>
      <c r="AA121" s="15"/>
      <c r="AB121" s="15"/>
      <c r="AC121" s="65"/>
      <c r="AD121" s="65"/>
      <c r="AE121" s="65"/>
      <c r="AF121" s="65"/>
      <c r="AG121" s="65"/>
      <c r="AH121" s="15"/>
      <c r="AI121" s="15"/>
      <c r="AJ121" s="65"/>
      <c r="AK121" s="65"/>
      <c r="AL121" s="65"/>
      <c r="AM121" s="65"/>
      <c r="AN121" s="65"/>
      <c r="AO121" s="15"/>
      <c r="AP121" s="15"/>
      <c r="AQ121" s="65"/>
      <c r="AS121" s="121">
        <f t="shared" si="123"/>
        <v>0</v>
      </c>
      <c r="AT121" s="121">
        <f t="shared" si="124"/>
        <v>0</v>
      </c>
      <c r="AU121" s="121">
        <f t="shared" si="125"/>
        <v>0</v>
      </c>
      <c r="AV121" s="121">
        <f t="shared" si="126"/>
        <v>0</v>
      </c>
      <c r="AW121" s="121">
        <f t="shared" si="127"/>
        <v>0</v>
      </c>
      <c r="AX121" s="121">
        <f t="shared" si="128"/>
        <v>0</v>
      </c>
      <c r="AY121" s="121">
        <f t="shared" si="129"/>
        <v>0</v>
      </c>
      <c r="AZ121" s="121">
        <f t="shared" si="130"/>
        <v>0</v>
      </c>
      <c r="BA121" s="121">
        <f t="shared" si="131"/>
        <v>0</v>
      </c>
      <c r="BB121" s="121">
        <f t="shared" si="132"/>
        <v>0</v>
      </c>
      <c r="BC121" s="121">
        <f t="shared" si="133"/>
        <v>0</v>
      </c>
      <c r="BD121" s="121">
        <f t="shared" si="134"/>
        <v>0</v>
      </c>
      <c r="BE121" s="121">
        <f t="shared" si="135"/>
        <v>0</v>
      </c>
      <c r="BF121" s="121">
        <f t="shared" si="136"/>
        <v>0</v>
      </c>
      <c r="BG121" s="121">
        <f t="shared" si="137"/>
        <v>0</v>
      </c>
      <c r="BH121" s="121" t="str">
        <f t="shared" si="138"/>
        <v>0</v>
      </c>
      <c r="BI121" s="121" t="str">
        <f t="shared" si="139"/>
        <v>0</v>
      </c>
      <c r="BJ121" s="121" t="str">
        <f t="shared" si="140"/>
        <v>0</v>
      </c>
      <c r="BK121" s="121" t="str">
        <f t="shared" si="141"/>
        <v>0</v>
      </c>
      <c r="BL121" s="121" t="str">
        <f t="shared" si="142"/>
        <v>0</v>
      </c>
      <c r="BM121" s="121" t="str">
        <f t="shared" si="143"/>
        <v>0</v>
      </c>
      <c r="BN121" s="121" t="str">
        <f t="shared" si="144"/>
        <v>0</v>
      </c>
      <c r="BO121" s="121" t="str">
        <f t="shared" si="145"/>
        <v>0</v>
      </c>
      <c r="BP121" s="121" t="str">
        <f t="shared" si="146"/>
        <v>0</v>
      </c>
      <c r="BQ121" s="121" t="str">
        <f t="shared" si="147"/>
        <v>0</v>
      </c>
      <c r="BR121" s="121" t="str">
        <f t="shared" si="148"/>
        <v>0</v>
      </c>
      <c r="BS121" s="121" t="str">
        <f t="shared" si="149"/>
        <v>0</v>
      </c>
      <c r="BT121" s="121" t="str">
        <f t="shared" si="150"/>
        <v>0</v>
      </c>
      <c r="BU121" s="121" t="str">
        <f t="shared" si="151"/>
        <v>0</v>
      </c>
      <c r="BV121" s="121" t="str">
        <f t="shared" si="152"/>
        <v>0</v>
      </c>
    </row>
    <row r="122" spans="1:74" ht="20.100000000000001" customHeight="1" thickBot="1" x14ac:dyDescent="0.35">
      <c r="A122" s="57"/>
      <c r="B122" s="105" t="s">
        <v>65</v>
      </c>
      <c r="C122" s="105">
        <v>6.9444444444444441E-3</v>
      </c>
      <c r="D122" s="189" t="s">
        <v>417</v>
      </c>
      <c r="E122" s="190"/>
      <c r="F122" s="190"/>
      <c r="G122" s="190"/>
      <c r="H122" s="192"/>
      <c r="I122" s="99"/>
      <c r="J122" s="99"/>
      <c r="K122" s="128"/>
      <c r="L122" s="13"/>
      <c r="N122" s="15"/>
      <c r="O122" s="65"/>
      <c r="P122" s="65"/>
      <c r="Q122" s="65"/>
      <c r="R122" s="65"/>
      <c r="S122" s="65"/>
      <c r="T122" s="15"/>
      <c r="U122" s="15"/>
      <c r="V122" s="65"/>
      <c r="W122" s="65"/>
      <c r="X122" s="65"/>
      <c r="Y122" s="65"/>
      <c r="Z122" s="65"/>
      <c r="AA122" s="15"/>
      <c r="AB122" s="15"/>
      <c r="AC122" s="65"/>
      <c r="AD122" s="65"/>
      <c r="AE122" s="65"/>
      <c r="AF122" s="65"/>
      <c r="AG122" s="65"/>
      <c r="AH122" s="15"/>
      <c r="AI122" s="15"/>
      <c r="AJ122" s="65"/>
      <c r="AK122" s="65"/>
      <c r="AL122" s="65"/>
      <c r="AM122" s="65"/>
      <c r="AN122" s="65"/>
      <c r="AO122" s="15"/>
      <c r="AP122" s="15"/>
      <c r="AQ122" s="65"/>
      <c r="AS122" s="121">
        <f t="shared" si="123"/>
        <v>0</v>
      </c>
      <c r="AT122" s="121">
        <f t="shared" si="124"/>
        <v>0</v>
      </c>
      <c r="AU122" s="121">
        <f t="shared" si="125"/>
        <v>0</v>
      </c>
      <c r="AV122" s="121">
        <f t="shared" si="126"/>
        <v>0</v>
      </c>
      <c r="AW122" s="121">
        <f t="shared" si="127"/>
        <v>0</v>
      </c>
      <c r="AX122" s="121">
        <f t="shared" si="128"/>
        <v>0</v>
      </c>
      <c r="AY122" s="121">
        <f t="shared" si="129"/>
        <v>0</v>
      </c>
      <c r="AZ122" s="121">
        <f t="shared" si="130"/>
        <v>0</v>
      </c>
      <c r="BA122" s="121">
        <f t="shared" si="131"/>
        <v>0</v>
      </c>
      <c r="BB122" s="121">
        <f t="shared" si="132"/>
        <v>0</v>
      </c>
      <c r="BC122" s="121">
        <f t="shared" si="133"/>
        <v>0</v>
      </c>
      <c r="BD122" s="121">
        <f t="shared" si="134"/>
        <v>0</v>
      </c>
      <c r="BE122" s="121">
        <f t="shared" si="135"/>
        <v>0</v>
      </c>
      <c r="BF122" s="121">
        <f t="shared" si="136"/>
        <v>0</v>
      </c>
      <c r="BG122" s="121">
        <f t="shared" si="137"/>
        <v>0</v>
      </c>
      <c r="BH122" s="121" t="str">
        <f t="shared" ref="BH122" si="174">IF(AS122&gt;0,($J122*AS122*$F$14),"0")</f>
        <v>0</v>
      </c>
      <c r="BI122" s="121" t="str">
        <f t="shared" ref="BI122" si="175">IF(AT122&gt;0,($J122*AT122*$F$15),"0")</f>
        <v>0</v>
      </c>
      <c r="BJ122" s="121" t="str">
        <f t="shared" ref="BJ122" si="176">IF(AU122&gt;0,($J122*AU122*$F$16),"0")</f>
        <v>0</v>
      </c>
      <c r="BK122" s="121" t="str">
        <f t="shared" ref="BK122" si="177">IF(AV122&gt;0,($J122*AV122*$F$17),"0")</f>
        <v>0</v>
      </c>
      <c r="BL122" s="121" t="str">
        <f t="shared" ref="BL122" si="178">IF(AW122&gt;0,($J122*AW122*$F$17),"0")</f>
        <v>0</v>
      </c>
      <c r="BM122" s="121" t="str">
        <f t="shared" ref="BM122" si="179">IF(AX122&gt;0,($J122*AX122*$F$19),"0")</f>
        <v>0</v>
      </c>
      <c r="BN122" s="121" t="str">
        <f t="shared" ref="BN122" si="180">IF(AY122&gt;0,($J122*AY122*$F$20),"0")</f>
        <v>0</v>
      </c>
      <c r="BO122" s="121" t="str">
        <f t="shared" ref="BO122" si="181">IF(AZ122&gt;0,($J122*AZ122*$F$21),"0")</f>
        <v>0</v>
      </c>
      <c r="BP122" s="121" t="str">
        <f t="shared" ref="BP122" si="182">IF(BA122&gt;0,($J122*BA122*$F$22),"0")</f>
        <v>0</v>
      </c>
      <c r="BQ122" s="121" t="str">
        <f t="shared" ref="BQ122" si="183">IF(BB122&gt;0,($J122*BB122*$F$23),"0")</f>
        <v>0</v>
      </c>
      <c r="BR122" s="121" t="str">
        <f t="shared" ref="BR122" si="184">IF(BC122&gt;0,($J122*BC122*$F$24),"0")</f>
        <v>0</v>
      </c>
      <c r="BS122" s="121" t="str">
        <f t="shared" ref="BS122" si="185">IF(BD122&gt;0,($J122*BD122*$F$25),"0")</f>
        <v>0</v>
      </c>
      <c r="BT122" s="121" t="str">
        <f t="shared" ref="BT122" si="186">IF(BE122&gt;0,($J122*BE122*$F$26),"0")</f>
        <v>0</v>
      </c>
      <c r="BU122" s="121" t="str">
        <f t="shared" ref="BU122" si="187">IF(BF122&gt;0,($J122*BF122*$F$27),"0")</f>
        <v>0</v>
      </c>
      <c r="BV122" s="121" t="str">
        <f t="shared" ref="BV122" si="188">IF(BG122&gt;0,($J122*BG122*$F$28),"0")</f>
        <v>0</v>
      </c>
    </row>
    <row r="123" spans="1:74" ht="20.100000000000001" customHeight="1" thickBot="1" x14ac:dyDescent="0.35">
      <c r="A123" s="57"/>
      <c r="B123" s="105" t="s">
        <v>65</v>
      </c>
      <c r="C123" s="105">
        <v>3.8194444444444441E-2</v>
      </c>
      <c r="D123" s="189" t="s">
        <v>418</v>
      </c>
      <c r="E123" s="190"/>
      <c r="F123" s="190"/>
      <c r="G123" s="190"/>
      <c r="H123" s="192"/>
      <c r="I123" s="99"/>
      <c r="J123" s="99"/>
      <c r="K123" s="128"/>
      <c r="L123" s="13"/>
      <c r="N123" s="15"/>
      <c r="O123" s="65"/>
      <c r="P123" s="65"/>
      <c r="Q123" s="65"/>
      <c r="R123" s="65"/>
      <c r="S123" s="65"/>
      <c r="T123" s="15"/>
      <c r="U123" s="15"/>
      <c r="V123" s="65"/>
      <c r="W123" s="65"/>
      <c r="X123" s="65"/>
      <c r="Y123" s="65"/>
      <c r="Z123" s="65"/>
      <c r="AA123" s="15"/>
      <c r="AB123" s="15"/>
      <c r="AC123" s="65"/>
      <c r="AD123" s="65"/>
      <c r="AE123" s="65"/>
      <c r="AF123" s="65"/>
      <c r="AG123" s="65"/>
      <c r="AH123" s="15"/>
      <c r="AI123" s="15"/>
      <c r="AJ123" s="65"/>
      <c r="AK123" s="65"/>
      <c r="AL123" s="65"/>
      <c r="AM123" s="65"/>
      <c r="AN123" s="65"/>
      <c r="AO123" s="15"/>
      <c r="AP123" s="15"/>
      <c r="AQ123" s="65"/>
      <c r="AS123" s="121">
        <f t="shared" si="123"/>
        <v>0</v>
      </c>
      <c r="AT123" s="121">
        <f t="shared" si="124"/>
        <v>0</v>
      </c>
      <c r="AU123" s="121">
        <f t="shared" si="125"/>
        <v>0</v>
      </c>
      <c r="AV123" s="121">
        <f t="shared" si="126"/>
        <v>0</v>
      </c>
      <c r="AW123" s="121">
        <f t="shared" si="127"/>
        <v>0</v>
      </c>
      <c r="AX123" s="121">
        <f t="shared" si="128"/>
        <v>0</v>
      </c>
      <c r="AY123" s="121">
        <f t="shared" si="129"/>
        <v>0</v>
      </c>
      <c r="AZ123" s="121">
        <f t="shared" si="130"/>
        <v>0</v>
      </c>
      <c r="BA123" s="121">
        <f t="shared" si="131"/>
        <v>0</v>
      </c>
      <c r="BB123" s="121">
        <f t="shared" si="132"/>
        <v>0</v>
      </c>
      <c r="BC123" s="121">
        <f t="shared" si="133"/>
        <v>0</v>
      </c>
      <c r="BD123" s="121">
        <f t="shared" si="134"/>
        <v>0</v>
      </c>
      <c r="BE123" s="121">
        <f t="shared" si="135"/>
        <v>0</v>
      </c>
      <c r="BF123" s="121">
        <f t="shared" si="136"/>
        <v>0</v>
      </c>
      <c r="BG123" s="121">
        <f t="shared" si="137"/>
        <v>0</v>
      </c>
      <c r="BH123" s="121" t="str">
        <f t="shared" si="138"/>
        <v>0</v>
      </c>
      <c r="BI123" s="121" t="str">
        <f t="shared" si="139"/>
        <v>0</v>
      </c>
      <c r="BJ123" s="121" t="str">
        <f t="shared" si="140"/>
        <v>0</v>
      </c>
      <c r="BK123" s="121" t="str">
        <f t="shared" si="141"/>
        <v>0</v>
      </c>
      <c r="BL123" s="121" t="str">
        <f t="shared" si="142"/>
        <v>0</v>
      </c>
      <c r="BM123" s="121" t="str">
        <f t="shared" si="143"/>
        <v>0</v>
      </c>
      <c r="BN123" s="121" t="str">
        <f t="shared" si="144"/>
        <v>0</v>
      </c>
      <c r="BO123" s="121" t="str">
        <f t="shared" si="145"/>
        <v>0</v>
      </c>
      <c r="BP123" s="121" t="str">
        <f t="shared" si="146"/>
        <v>0</v>
      </c>
      <c r="BQ123" s="121" t="str">
        <f t="shared" si="147"/>
        <v>0</v>
      </c>
      <c r="BR123" s="121" t="str">
        <f t="shared" si="148"/>
        <v>0</v>
      </c>
      <c r="BS123" s="121" t="str">
        <f t="shared" si="149"/>
        <v>0</v>
      </c>
      <c r="BT123" s="121" t="str">
        <f t="shared" si="150"/>
        <v>0</v>
      </c>
      <c r="BU123" s="121" t="str">
        <f t="shared" si="151"/>
        <v>0</v>
      </c>
      <c r="BV123" s="121" t="str">
        <f t="shared" si="152"/>
        <v>0</v>
      </c>
    </row>
    <row r="124" spans="1:74" ht="20.100000000000001" customHeight="1" thickBot="1" x14ac:dyDescent="0.35">
      <c r="A124" s="57"/>
      <c r="B124" s="90" t="s">
        <v>66</v>
      </c>
      <c r="C124" s="90">
        <v>5.2083333333333336E-2</v>
      </c>
      <c r="D124" s="111" t="s">
        <v>419</v>
      </c>
      <c r="E124" s="111" t="s">
        <v>420</v>
      </c>
      <c r="F124" s="111" t="s">
        <v>421</v>
      </c>
      <c r="G124" s="111" t="s">
        <v>422</v>
      </c>
      <c r="H124" s="111" t="s">
        <v>423</v>
      </c>
      <c r="I124" s="102">
        <v>64</v>
      </c>
      <c r="J124" s="102">
        <f>$I124*'Campaign Total'!$F$46</f>
        <v>60.8</v>
      </c>
      <c r="K124" s="128">
        <f t="shared" si="153"/>
        <v>0</v>
      </c>
      <c r="L124" s="13">
        <f t="shared" si="154"/>
        <v>0</v>
      </c>
      <c r="N124" s="15"/>
      <c r="O124" s="81"/>
      <c r="P124" s="81"/>
      <c r="Q124" s="81"/>
      <c r="R124" s="81"/>
      <c r="S124" s="81"/>
      <c r="T124" s="15"/>
      <c r="U124" s="15"/>
      <c r="V124" s="81"/>
      <c r="W124" s="81"/>
      <c r="X124" s="81"/>
      <c r="Y124" s="81"/>
      <c r="Z124" s="81"/>
      <c r="AA124" s="15"/>
      <c r="AB124" s="15"/>
      <c r="AC124" s="81"/>
      <c r="AD124" s="81"/>
      <c r="AE124" s="81"/>
      <c r="AF124" s="81"/>
      <c r="AG124" s="81"/>
      <c r="AH124" s="15"/>
      <c r="AI124" s="15"/>
      <c r="AJ124" s="81"/>
      <c r="AK124" s="81"/>
      <c r="AL124" s="81"/>
      <c r="AM124" s="81"/>
      <c r="AN124" s="81"/>
      <c r="AO124" s="15"/>
      <c r="AP124" s="15"/>
      <c r="AQ124" s="81"/>
      <c r="AS124" s="121">
        <f t="shared" si="123"/>
        <v>0</v>
      </c>
      <c r="AT124" s="121">
        <f t="shared" si="124"/>
        <v>0</v>
      </c>
      <c r="AU124" s="121">
        <f t="shared" si="125"/>
        <v>0</v>
      </c>
      <c r="AV124" s="121">
        <f t="shared" si="126"/>
        <v>0</v>
      </c>
      <c r="AW124" s="121">
        <f t="shared" si="127"/>
        <v>0</v>
      </c>
      <c r="AX124" s="121">
        <f t="shared" si="128"/>
        <v>0</v>
      </c>
      <c r="AY124" s="121">
        <f t="shared" si="129"/>
        <v>0</v>
      </c>
      <c r="AZ124" s="121">
        <f t="shared" si="130"/>
        <v>0</v>
      </c>
      <c r="BA124" s="121">
        <f t="shared" si="131"/>
        <v>0</v>
      </c>
      <c r="BB124" s="121">
        <f t="shared" si="132"/>
        <v>0</v>
      </c>
      <c r="BC124" s="121">
        <f t="shared" si="133"/>
        <v>0</v>
      </c>
      <c r="BD124" s="121">
        <f t="shared" si="134"/>
        <v>0</v>
      </c>
      <c r="BE124" s="121">
        <f t="shared" si="135"/>
        <v>0</v>
      </c>
      <c r="BF124" s="121">
        <f t="shared" si="136"/>
        <v>0</v>
      </c>
      <c r="BG124" s="121">
        <f t="shared" si="137"/>
        <v>0</v>
      </c>
      <c r="BH124" s="121" t="str">
        <f t="shared" si="138"/>
        <v>0</v>
      </c>
      <c r="BI124" s="121" t="str">
        <f t="shared" si="139"/>
        <v>0</v>
      </c>
      <c r="BJ124" s="121" t="str">
        <f t="shared" si="140"/>
        <v>0</v>
      </c>
      <c r="BK124" s="121" t="str">
        <f t="shared" si="141"/>
        <v>0</v>
      </c>
      <c r="BL124" s="121" t="str">
        <f t="shared" si="142"/>
        <v>0</v>
      </c>
      <c r="BM124" s="121" t="str">
        <f t="shared" si="143"/>
        <v>0</v>
      </c>
      <c r="BN124" s="121" t="str">
        <f t="shared" si="144"/>
        <v>0</v>
      </c>
      <c r="BO124" s="121" t="str">
        <f t="shared" si="145"/>
        <v>0</v>
      </c>
      <c r="BP124" s="121" t="str">
        <f t="shared" si="146"/>
        <v>0</v>
      </c>
      <c r="BQ124" s="121" t="str">
        <f t="shared" si="147"/>
        <v>0</v>
      </c>
      <c r="BR124" s="121" t="str">
        <f t="shared" si="148"/>
        <v>0</v>
      </c>
      <c r="BS124" s="121" t="str">
        <f t="shared" si="149"/>
        <v>0</v>
      </c>
      <c r="BT124" s="121" t="str">
        <f t="shared" si="150"/>
        <v>0</v>
      </c>
      <c r="BU124" s="121" t="str">
        <f t="shared" si="151"/>
        <v>0</v>
      </c>
      <c r="BV124" s="121" t="str">
        <f t="shared" si="152"/>
        <v>0</v>
      </c>
    </row>
    <row r="125" spans="1:74" ht="20.100000000000001" customHeight="1" thickBot="1" x14ac:dyDescent="0.35">
      <c r="A125" s="57"/>
      <c r="B125" s="105" t="s">
        <v>65</v>
      </c>
      <c r="C125" s="105">
        <v>5.5555555555555552E-2</v>
      </c>
      <c r="D125" s="189" t="s">
        <v>418</v>
      </c>
      <c r="E125" s="190"/>
      <c r="F125" s="190"/>
      <c r="G125" s="190"/>
      <c r="H125" s="192"/>
      <c r="I125" s="99"/>
      <c r="J125" s="99"/>
      <c r="K125" s="128"/>
      <c r="L125" s="13"/>
      <c r="N125" s="15"/>
      <c r="O125" s="65"/>
      <c r="P125" s="65"/>
      <c r="Q125" s="65"/>
      <c r="R125" s="65"/>
      <c r="S125" s="65"/>
      <c r="T125" s="15"/>
      <c r="U125" s="15"/>
      <c r="V125" s="65"/>
      <c r="W125" s="65"/>
      <c r="X125" s="65"/>
      <c r="Y125" s="65"/>
      <c r="Z125" s="65"/>
      <c r="AA125" s="15"/>
      <c r="AB125" s="15"/>
      <c r="AC125" s="65"/>
      <c r="AD125" s="65"/>
      <c r="AE125" s="65"/>
      <c r="AF125" s="65"/>
      <c r="AG125" s="65"/>
      <c r="AH125" s="15"/>
      <c r="AI125" s="15"/>
      <c r="AJ125" s="65"/>
      <c r="AK125" s="65"/>
      <c r="AL125" s="65"/>
      <c r="AM125" s="65"/>
      <c r="AN125" s="65"/>
      <c r="AO125" s="15"/>
      <c r="AP125" s="15"/>
      <c r="AQ125" s="65"/>
      <c r="AS125" s="121">
        <f t="shared" si="123"/>
        <v>0</v>
      </c>
      <c r="AT125" s="121">
        <f t="shared" si="124"/>
        <v>0</v>
      </c>
      <c r="AU125" s="121">
        <f t="shared" si="125"/>
        <v>0</v>
      </c>
      <c r="AV125" s="121">
        <f t="shared" si="126"/>
        <v>0</v>
      </c>
      <c r="AW125" s="121">
        <f t="shared" si="127"/>
        <v>0</v>
      </c>
      <c r="AX125" s="121">
        <f t="shared" si="128"/>
        <v>0</v>
      </c>
      <c r="AY125" s="121">
        <f t="shared" si="129"/>
        <v>0</v>
      </c>
      <c r="AZ125" s="121">
        <f t="shared" si="130"/>
        <v>0</v>
      </c>
      <c r="BA125" s="121">
        <f t="shared" si="131"/>
        <v>0</v>
      </c>
      <c r="BB125" s="121">
        <f t="shared" si="132"/>
        <v>0</v>
      </c>
      <c r="BC125" s="121">
        <f t="shared" si="133"/>
        <v>0</v>
      </c>
      <c r="BD125" s="121">
        <f t="shared" si="134"/>
        <v>0</v>
      </c>
      <c r="BE125" s="121">
        <f t="shared" si="135"/>
        <v>0</v>
      </c>
      <c r="BF125" s="121">
        <f t="shared" si="136"/>
        <v>0</v>
      </c>
      <c r="BG125" s="121">
        <f t="shared" si="137"/>
        <v>0</v>
      </c>
      <c r="BH125" s="121" t="str">
        <f t="shared" si="138"/>
        <v>0</v>
      </c>
      <c r="BI125" s="121" t="str">
        <f t="shared" si="139"/>
        <v>0</v>
      </c>
      <c r="BJ125" s="121" t="str">
        <f t="shared" si="140"/>
        <v>0</v>
      </c>
      <c r="BK125" s="121" t="str">
        <f t="shared" si="141"/>
        <v>0</v>
      </c>
      <c r="BL125" s="121" t="str">
        <f t="shared" si="142"/>
        <v>0</v>
      </c>
      <c r="BM125" s="121" t="str">
        <f t="shared" si="143"/>
        <v>0</v>
      </c>
      <c r="BN125" s="121" t="str">
        <f t="shared" si="144"/>
        <v>0</v>
      </c>
      <c r="BO125" s="121" t="str">
        <f t="shared" si="145"/>
        <v>0</v>
      </c>
      <c r="BP125" s="121" t="str">
        <f t="shared" si="146"/>
        <v>0</v>
      </c>
      <c r="BQ125" s="121" t="str">
        <f t="shared" si="147"/>
        <v>0</v>
      </c>
      <c r="BR125" s="121" t="str">
        <f t="shared" si="148"/>
        <v>0</v>
      </c>
      <c r="BS125" s="121" t="str">
        <f t="shared" si="149"/>
        <v>0</v>
      </c>
      <c r="BT125" s="121" t="str">
        <f t="shared" si="150"/>
        <v>0</v>
      </c>
      <c r="BU125" s="121" t="str">
        <f t="shared" si="151"/>
        <v>0</v>
      </c>
      <c r="BV125" s="121" t="str">
        <f t="shared" si="152"/>
        <v>0</v>
      </c>
    </row>
    <row r="126" spans="1:74" ht="20.100000000000001" customHeight="1" thickBot="1" x14ac:dyDescent="0.35">
      <c r="A126" s="57"/>
      <c r="B126" s="105" t="s">
        <v>65</v>
      </c>
      <c r="C126" s="105">
        <v>6.25E-2</v>
      </c>
      <c r="D126" s="189" t="s">
        <v>117</v>
      </c>
      <c r="E126" s="190"/>
      <c r="F126" s="190"/>
      <c r="G126" s="190"/>
      <c r="H126" s="191"/>
      <c r="I126" s="99"/>
      <c r="J126" s="99"/>
      <c r="K126" s="128"/>
      <c r="L126" s="13"/>
      <c r="N126" s="15"/>
      <c r="O126" s="65"/>
      <c r="P126" s="65"/>
      <c r="Q126" s="65"/>
      <c r="R126" s="65"/>
      <c r="S126" s="65"/>
      <c r="T126" s="15"/>
      <c r="U126" s="15"/>
      <c r="V126" s="65"/>
      <c r="W126" s="65"/>
      <c r="X126" s="65"/>
      <c r="Y126" s="65"/>
      <c r="Z126" s="65"/>
      <c r="AA126" s="15"/>
      <c r="AB126" s="15"/>
      <c r="AC126" s="65"/>
      <c r="AD126" s="65"/>
      <c r="AE126" s="65"/>
      <c r="AF126" s="65"/>
      <c r="AG126" s="65"/>
      <c r="AH126" s="15"/>
      <c r="AI126" s="15"/>
      <c r="AJ126" s="65"/>
      <c r="AK126" s="65"/>
      <c r="AL126" s="65"/>
      <c r="AM126" s="65"/>
      <c r="AN126" s="65"/>
      <c r="AO126" s="15"/>
      <c r="AP126" s="15"/>
      <c r="AQ126" s="65"/>
      <c r="AS126" s="121">
        <f t="shared" si="123"/>
        <v>0</v>
      </c>
      <c r="AT126" s="121">
        <f t="shared" si="124"/>
        <v>0</v>
      </c>
      <c r="AU126" s="121">
        <f t="shared" si="125"/>
        <v>0</v>
      </c>
      <c r="AV126" s="121">
        <f t="shared" si="126"/>
        <v>0</v>
      </c>
      <c r="AW126" s="121">
        <f t="shared" si="127"/>
        <v>0</v>
      </c>
      <c r="AX126" s="121">
        <f t="shared" si="128"/>
        <v>0</v>
      </c>
      <c r="AY126" s="121">
        <f t="shared" si="129"/>
        <v>0</v>
      </c>
      <c r="AZ126" s="121">
        <f t="shared" si="130"/>
        <v>0</v>
      </c>
      <c r="BA126" s="121">
        <f t="shared" si="131"/>
        <v>0</v>
      </c>
      <c r="BB126" s="121">
        <f t="shared" si="132"/>
        <v>0</v>
      </c>
      <c r="BC126" s="121">
        <f t="shared" si="133"/>
        <v>0</v>
      </c>
      <c r="BD126" s="121">
        <f t="shared" si="134"/>
        <v>0</v>
      </c>
      <c r="BE126" s="121">
        <f t="shared" si="135"/>
        <v>0</v>
      </c>
      <c r="BF126" s="121">
        <f t="shared" si="136"/>
        <v>0</v>
      </c>
      <c r="BG126" s="121">
        <f t="shared" si="137"/>
        <v>0</v>
      </c>
      <c r="BH126" s="121" t="str">
        <f t="shared" si="138"/>
        <v>0</v>
      </c>
      <c r="BI126" s="121" t="str">
        <f t="shared" si="139"/>
        <v>0</v>
      </c>
      <c r="BJ126" s="121" t="str">
        <f t="shared" si="140"/>
        <v>0</v>
      </c>
      <c r="BK126" s="121" t="str">
        <f t="shared" si="141"/>
        <v>0</v>
      </c>
      <c r="BL126" s="121" t="str">
        <f t="shared" si="142"/>
        <v>0</v>
      </c>
      <c r="BM126" s="121" t="str">
        <f t="shared" si="143"/>
        <v>0</v>
      </c>
      <c r="BN126" s="121" t="str">
        <f t="shared" si="144"/>
        <v>0</v>
      </c>
      <c r="BO126" s="121" t="str">
        <f t="shared" si="145"/>
        <v>0</v>
      </c>
      <c r="BP126" s="121" t="str">
        <f t="shared" si="146"/>
        <v>0</v>
      </c>
      <c r="BQ126" s="121" t="str">
        <f t="shared" si="147"/>
        <v>0</v>
      </c>
      <c r="BR126" s="121" t="str">
        <f t="shared" si="148"/>
        <v>0</v>
      </c>
      <c r="BS126" s="121" t="str">
        <f t="shared" si="149"/>
        <v>0</v>
      </c>
      <c r="BT126" s="121" t="str">
        <f t="shared" si="150"/>
        <v>0</v>
      </c>
      <c r="BU126" s="121" t="str">
        <f t="shared" si="151"/>
        <v>0</v>
      </c>
      <c r="BV126" s="121" t="str">
        <f t="shared" si="152"/>
        <v>0</v>
      </c>
    </row>
    <row r="127" spans="1:74" ht="20.100000000000001" customHeight="1" thickBot="1" x14ac:dyDescent="0.35">
      <c r="A127" s="57"/>
      <c r="B127" s="90" t="s">
        <v>66</v>
      </c>
      <c r="C127" s="90">
        <v>8.3333333333333329E-2</v>
      </c>
      <c r="D127" s="111" t="s">
        <v>203</v>
      </c>
      <c r="E127" s="111" t="s">
        <v>327</v>
      </c>
      <c r="F127" s="111" t="s">
        <v>328</v>
      </c>
      <c r="G127" s="111" t="s">
        <v>329</v>
      </c>
      <c r="H127" s="111" t="s">
        <v>330</v>
      </c>
      <c r="I127" s="102">
        <v>58</v>
      </c>
      <c r="J127" s="102">
        <f>$I127*'Campaign Total'!$F$46</f>
        <v>55.099999999999994</v>
      </c>
      <c r="K127" s="128">
        <f t="shared" si="153"/>
        <v>0</v>
      </c>
      <c r="L127" s="13">
        <f t="shared" si="154"/>
        <v>0</v>
      </c>
      <c r="N127" s="15"/>
      <c r="O127" s="82"/>
      <c r="P127" s="82"/>
      <c r="Q127" s="82"/>
      <c r="R127" s="82"/>
      <c r="S127" s="82"/>
      <c r="T127" s="15"/>
      <c r="U127" s="15"/>
      <c r="V127" s="81"/>
      <c r="W127" s="81"/>
      <c r="X127" s="81"/>
      <c r="Y127" s="81"/>
      <c r="Z127" s="81"/>
      <c r="AA127" s="15"/>
      <c r="AB127" s="15"/>
      <c r="AC127" s="81"/>
      <c r="AD127" s="81"/>
      <c r="AE127" s="81"/>
      <c r="AF127" s="81"/>
      <c r="AG127" s="81"/>
      <c r="AH127" s="15"/>
      <c r="AI127" s="15"/>
      <c r="AJ127" s="81"/>
      <c r="AK127" s="81"/>
      <c r="AL127" s="81"/>
      <c r="AM127" s="81"/>
      <c r="AN127" s="81"/>
      <c r="AO127" s="15"/>
      <c r="AP127" s="15"/>
      <c r="AQ127" s="81"/>
      <c r="AS127" s="121">
        <f t="shared" si="123"/>
        <v>0</v>
      </c>
      <c r="AT127" s="121">
        <f t="shared" si="124"/>
        <v>0</v>
      </c>
      <c r="AU127" s="121">
        <f t="shared" si="125"/>
        <v>0</v>
      </c>
      <c r="AV127" s="121">
        <f t="shared" si="126"/>
        <v>0</v>
      </c>
      <c r="AW127" s="121">
        <f t="shared" si="127"/>
        <v>0</v>
      </c>
      <c r="AX127" s="121">
        <f t="shared" si="128"/>
        <v>0</v>
      </c>
      <c r="AY127" s="121">
        <f t="shared" si="129"/>
        <v>0</v>
      </c>
      <c r="AZ127" s="121">
        <f t="shared" si="130"/>
        <v>0</v>
      </c>
      <c r="BA127" s="121">
        <f t="shared" si="131"/>
        <v>0</v>
      </c>
      <c r="BB127" s="121">
        <f t="shared" si="132"/>
        <v>0</v>
      </c>
      <c r="BC127" s="121">
        <f t="shared" si="133"/>
        <v>0</v>
      </c>
      <c r="BD127" s="121">
        <f t="shared" si="134"/>
        <v>0</v>
      </c>
      <c r="BE127" s="121">
        <f t="shared" si="135"/>
        <v>0</v>
      </c>
      <c r="BF127" s="121">
        <f t="shared" si="136"/>
        <v>0</v>
      </c>
      <c r="BG127" s="121">
        <f t="shared" si="137"/>
        <v>0</v>
      </c>
      <c r="BH127" s="121" t="str">
        <f t="shared" si="138"/>
        <v>0</v>
      </c>
      <c r="BI127" s="121" t="str">
        <f t="shared" si="139"/>
        <v>0</v>
      </c>
      <c r="BJ127" s="121" t="str">
        <f t="shared" si="140"/>
        <v>0</v>
      </c>
      <c r="BK127" s="121" t="str">
        <f t="shared" si="141"/>
        <v>0</v>
      </c>
      <c r="BL127" s="121" t="str">
        <f t="shared" si="142"/>
        <v>0</v>
      </c>
      <c r="BM127" s="121" t="str">
        <f t="shared" si="143"/>
        <v>0</v>
      </c>
      <c r="BN127" s="121" t="str">
        <f t="shared" si="144"/>
        <v>0</v>
      </c>
      <c r="BO127" s="121" t="str">
        <f t="shared" si="145"/>
        <v>0</v>
      </c>
      <c r="BP127" s="121" t="str">
        <f t="shared" si="146"/>
        <v>0</v>
      </c>
      <c r="BQ127" s="121" t="str">
        <f t="shared" si="147"/>
        <v>0</v>
      </c>
      <c r="BR127" s="121" t="str">
        <f t="shared" si="148"/>
        <v>0</v>
      </c>
      <c r="BS127" s="121" t="str">
        <f t="shared" si="149"/>
        <v>0</v>
      </c>
      <c r="BT127" s="121" t="str">
        <f t="shared" si="150"/>
        <v>0</v>
      </c>
      <c r="BU127" s="121" t="str">
        <f t="shared" si="151"/>
        <v>0</v>
      </c>
      <c r="BV127" s="121" t="str">
        <f t="shared" si="152"/>
        <v>0</v>
      </c>
    </row>
    <row r="128" spans="1:74" ht="19.5" customHeight="1" thickBot="1" x14ac:dyDescent="0.35">
      <c r="A128" s="57"/>
      <c r="B128" s="105" t="s">
        <v>65</v>
      </c>
      <c r="C128" s="105">
        <v>8.6805555555555566E-2</v>
      </c>
      <c r="D128" s="189" t="s">
        <v>117</v>
      </c>
      <c r="E128" s="190"/>
      <c r="F128" s="190"/>
      <c r="G128" s="190"/>
      <c r="H128" s="191"/>
      <c r="I128" s="99"/>
      <c r="J128" s="99"/>
      <c r="K128" s="128"/>
      <c r="L128" s="13"/>
      <c r="N128" s="15"/>
      <c r="O128" s="65"/>
      <c r="P128" s="65"/>
      <c r="Q128" s="65"/>
      <c r="R128" s="65"/>
      <c r="S128" s="65"/>
      <c r="T128" s="15"/>
      <c r="U128" s="15"/>
      <c r="V128" s="65"/>
      <c r="W128" s="65"/>
      <c r="X128" s="65"/>
      <c r="Y128" s="65"/>
      <c r="Z128" s="65"/>
      <c r="AA128" s="15"/>
      <c r="AB128" s="15"/>
      <c r="AC128" s="65"/>
      <c r="AD128" s="65"/>
      <c r="AE128" s="65"/>
      <c r="AF128" s="65"/>
      <c r="AG128" s="65"/>
      <c r="AH128" s="15"/>
      <c r="AI128" s="15"/>
      <c r="AJ128" s="65"/>
      <c r="AK128" s="65"/>
      <c r="AL128" s="65"/>
      <c r="AM128" s="65"/>
      <c r="AN128" s="65"/>
      <c r="AO128" s="15"/>
      <c r="AP128" s="15"/>
      <c r="AQ128" s="65"/>
      <c r="AS128" s="121">
        <f t="shared" si="123"/>
        <v>0</v>
      </c>
      <c r="AT128" s="121">
        <f t="shared" si="124"/>
        <v>0</v>
      </c>
      <c r="AU128" s="121">
        <f t="shared" si="125"/>
        <v>0</v>
      </c>
      <c r="AV128" s="121">
        <f t="shared" si="126"/>
        <v>0</v>
      </c>
      <c r="AW128" s="121">
        <f t="shared" si="127"/>
        <v>0</v>
      </c>
      <c r="AX128" s="121">
        <f t="shared" si="128"/>
        <v>0</v>
      </c>
      <c r="AY128" s="121">
        <f t="shared" si="129"/>
        <v>0</v>
      </c>
      <c r="AZ128" s="121">
        <f t="shared" si="130"/>
        <v>0</v>
      </c>
      <c r="BA128" s="121">
        <f t="shared" si="131"/>
        <v>0</v>
      </c>
      <c r="BB128" s="121">
        <f t="shared" si="132"/>
        <v>0</v>
      </c>
      <c r="BC128" s="121">
        <f t="shared" si="133"/>
        <v>0</v>
      </c>
      <c r="BD128" s="121">
        <f t="shared" si="134"/>
        <v>0</v>
      </c>
      <c r="BE128" s="121">
        <f t="shared" si="135"/>
        <v>0</v>
      </c>
      <c r="BF128" s="121">
        <f t="shared" si="136"/>
        <v>0</v>
      </c>
      <c r="BG128" s="121">
        <f t="shared" si="137"/>
        <v>0</v>
      </c>
      <c r="BH128" s="121" t="str">
        <f t="shared" ref="BH128:BH130" si="189">IF(AS128&gt;0,($J128*AS128*$F$14),"0")</f>
        <v>0</v>
      </c>
      <c r="BI128" s="121" t="str">
        <f t="shared" ref="BI128:BI130" si="190">IF(AT128&gt;0,($J128*AT128*$F$15),"0")</f>
        <v>0</v>
      </c>
      <c r="BJ128" s="121" t="str">
        <f t="shared" ref="BJ128:BJ130" si="191">IF(AU128&gt;0,($J128*AU128*$F$16),"0")</f>
        <v>0</v>
      </c>
      <c r="BK128" s="121" t="str">
        <f t="shared" ref="BK128:BK130" si="192">IF(AV128&gt;0,($J128*AV128*$F$17),"0")</f>
        <v>0</v>
      </c>
      <c r="BL128" s="121" t="str">
        <f t="shared" ref="BL128:BL130" si="193">IF(AW128&gt;0,($J128*AW128*$F$17),"0")</f>
        <v>0</v>
      </c>
      <c r="BM128" s="121" t="str">
        <f t="shared" ref="BM128:BM130" si="194">IF(AX128&gt;0,($J128*AX128*$F$19),"0")</f>
        <v>0</v>
      </c>
      <c r="BN128" s="121" t="str">
        <f t="shared" ref="BN128:BN130" si="195">IF(AY128&gt;0,($J128*AY128*$F$20),"0")</f>
        <v>0</v>
      </c>
      <c r="BO128" s="121" t="str">
        <f t="shared" ref="BO128:BO130" si="196">IF(AZ128&gt;0,($J128*AZ128*$F$21),"0")</f>
        <v>0</v>
      </c>
      <c r="BP128" s="121" t="str">
        <f t="shared" ref="BP128:BP130" si="197">IF(BA128&gt;0,($J128*BA128*$F$22),"0")</f>
        <v>0</v>
      </c>
      <c r="BQ128" s="121" t="str">
        <f t="shared" ref="BQ128:BQ130" si="198">IF(BB128&gt;0,($J128*BB128*$F$23),"0")</f>
        <v>0</v>
      </c>
      <c r="BR128" s="121" t="str">
        <f t="shared" ref="BR128:BR130" si="199">IF(BC128&gt;0,($J128*BC128*$F$24),"0")</f>
        <v>0</v>
      </c>
      <c r="BS128" s="121" t="str">
        <f t="shared" ref="BS128:BS130" si="200">IF(BD128&gt;0,($J128*BD128*$F$25),"0")</f>
        <v>0</v>
      </c>
      <c r="BT128" s="121" t="str">
        <f t="shared" ref="BT128:BT130" si="201">IF(BE128&gt;0,($J128*BE128*$F$26),"0")</f>
        <v>0</v>
      </c>
      <c r="BU128" s="121" t="str">
        <f t="shared" ref="BU128:BU130" si="202">IF(BF128&gt;0,($J128*BF128*$F$27),"0")</f>
        <v>0</v>
      </c>
      <c r="BV128" s="121" t="str">
        <f t="shared" ref="BV128:BV130" si="203">IF(BG128&gt;0,($J128*BG128*$F$28),"0")</f>
        <v>0</v>
      </c>
    </row>
    <row r="129" spans="1:74" ht="19.5" customHeight="1" thickBot="1" x14ac:dyDescent="0.35">
      <c r="A129" s="57"/>
      <c r="B129" s="105" t="s">
        <v>65</v>
      </c>
      <c r="C129" s="105">
        <v>0.10416666666666667</v>
      </c>
      <c r="D129" s="189" t="s">
        <v>417</v>
      </c>
      <c r="E129" s="190"/>
      <c r="F129" s="190"/>
      <c r="G129" s="190"/>
      <c r="H129" s="191"/>
      <c r="I129" s="99"/>
      <c r="J129" s="99"/>
      <c r="K129" s="128"/>
      <c r="L129" s="13"/>
      <c r="N129" s="15"/>
      <c r="O129" s="65"/>
      <c r="P129" s="65"/>
      <c r="Q129" s="65"/>
      <c r="R129" s="65"/>
      <c r="S129" s="65"/>
      <c r="T129" s="15"/>
      <c r="U129" s="15"/>
      <c r="V129" s="65"/>
      <c r="W129" s="65"/>
      <c r="X129" s="65"/>
      <c r="Y129" s="65"/>
      <c r="Z129" s="65"/>
      <c r="AA129" s="15"/>
      <c r="AB129" s="15"/>
      <c r="AC129" s="65"/>
      <c r="AD129" s="65"/>
      <c r="AE129" s="65"/>
      <c r="AF129" s="65"/>
      <c r="AG129" s="65"/>
      <c r="AH129" s="15"/>
      <c r="AI129" s="15"/>
      <c r="AJ129" s="65"/>
      <c r="AK129" s="65"/>
      <c r="AL129" s="65"/>
      <c r="AM129" s="65"/>
      <c r="AN129" s="65"/>
      <c r="AO129" s="15"/>
      <c r="AP129" s="15"/>
      <c r="AQ129" s="65"/>
      <c r="AS129" s="121">
        <f t="shared" si="123"/>
        <v>0</v>
      </c>
      <c r="AT129" s="121">
        <f t="shared" si="124"/>
        <v>0</v>
      </c>
      <c r="AU129" s="121">
        <f t="shared" si="125"/>
        <v>0</v>
      </c>
      <c r="AV129" s="121">
        <f t="shared" si="126"/>
        <v>0</v>
      </c>
      <c r="AW129" s="121">
        <f t="shared" si="127"/>
        <v>0</v>
      </c>
      <c r="AX129" s="121">
        <f t="shared" si="128"/>
        <v>0</v>
      </c>
      <c r="AY129" s="121">
        <f t="shared" si="129"/>
        <v>0</v>
      </c>
      <c r="AZ129" s="121">
        <f t="shared" si="130"/>
        <v>0</v>
      </c>
      <c r="BA129" s="121">
        <f t="shared" si="131"/>
        <v>0</v>
      </c>
      <c r="BB129" s="121">
        <f t="shared" si="132"/>
        <v>0</v>
      </c>
      <c r="BC129" s="121">
        <f t="shared" si="133"/>
        <v>0</v>
      </c>
      <c r="BD129" s="121">
        <f t="shared" si="134"/>
        <v>0</v>
      </c>
      <c r="BE129" s="121">
        <f t="shared" si="135"/>
        <v>0</v>
      </c>
      <c r="BF129" s="121">
        <f t="shared" si="136"/>
        <v>0</v>
      </c>
      <c r="BG129" s="121">
        <f t="shared" si="137"/>
        <v>0</v>
      </c>
      <c r="BH129" s="121" t="str">
        <f t="shared" si="189"/>
        <v>0</v>
      </c>
      <c r="BI129" s="121" t="str">
        <f t="shared" si="190"/>
        <v>0</v>
      </c>
      <c r="BJ129" s="121" t="str">
        <f t="shared" si="191"/>
        <v>0</v>
      </c>
      <c r="BK129" s="121" t="str">
        <f t="shared" si="192"/>
        <v>0</v>
      </c>
      <c r="BL129" s="121" t="str">
        <f t="shared" si="193"/>
        <v>0</v>
      </c>
      <c r="BM129" s="121" t="str">
        <f t="shared" si="194"/>
        <v>0</v>
      </c>
      <c r="BN129" s="121" t="str">
        <f t="shared" si="195"/>
        <v>0</v>
      </c>
      <c r="BO129" s="121" t="str">
        <f t="shared" si="196"/>
        <v>0</v>
      </c>
      <c r="BP129" s="121" t="str">
        <f t="shared" si="197"/>
        <v>0</v>
      </c>
      <c r="BQ129" s="121" t="str">
        <f t="shared" si="198"/>
        <v>0</v>
      </c>
      <c r="BR129" s="121" t="str">
        <f t="shared" si="199"/>
        <v>0</v>
      </c>
      <c r="BS129" s="121" t="str">
        <f t="shared" si="200"/>
        <v>0</v>
      </c>
      <c r="BT129" s="121" t="str">
        <f t="shared" si="201"/>
        <v>0</v>
      </c>
      <c r="BU129" s="121" t="str">
        <f t="shared" si="202"/>
        <v>0</v>
      </c>
      <c r="BV129" s="121" t="str">
        <f t="shared" si="203"/>
        <v>0</v>
      </c>
    </row>
    <row r="130" spans="1:74" ht="19.5" customHeight="1" thickBot="1" x14ac:dyDescent="0.35">
      <c r="A130" s="57"/>
      <c r="B130" s="105" t="s">
        <v>65</v>
      </c>
      <c r="C130" s="105">
        <v>0.125</v>
      </c>
      <c r="D130" s="189" t="s">
        <v>424</v>
      </c>
      <c r="E130" s="190"/>
      <c r="F130" s="190"/>
      <c r="G130" s="190"/>
      <c r="H130" s="191"/>
      <c r="I130" s="99"/>
      <c r="J130" s="99"/>
      <c r="K130" s="128"/>
      <c r="L130" s="13"/>
      <c r="N130" s="15"/>
      <c r="O130" s="65"/>
      <c r="P130" s="65"/>
      <c r="Q130" s="65"/>
      <c r="R130" s="65"/>
      <c r="S130" s="65"/>
      <c r="T130" s="15"/>
      <c r="U130" s="15"/>
      <c r="V130" s="65"/>
      <c r="W130" s="65"/>
      <c r="X130" s="65"/>
      <c r="Y130" s="65"/>
      <c r="Z130" s="65"/>
      <c r="AA130" s="15"/>
      <c r="AB130" s="15"/>
      <c r="AC130" s="65"/>
      <c r="AD130" s="65"/>
      <c r="AE130" s="65"/>
      <c r="AF130" s="65"/>
      <c r="AG130" s="65"/>
      <c r="AH130" s="15"/>
      <c r="AI130" s="15"/>
      <c r="AJ130" s="65"/>
      <c r="AK130" s="65"/>
      <c r="AL130" s="65"/>
      <c r="AM130" s="65"/>
      <c r="AN130" s="65"/>
      <c r="AO130" s="15"/>
      <c r="AP130" s="15"/>
      <c r="AQ130" s="65"/>
      <c r="AS130" s="121">
        <f t="shared" si="123"/>
        <v>0</v>
      </c>
      <c r="AT130" s="121">
        <f t="shared" si="124"/>
        <v>0</v>
      </c>
      <c r="AU130" s="121">
        <f t="shared" si="125"/>
        <v>0</v>
      </c>
      <c r="AV130" s="121">
        <f t="shared" si="126"/>
        <v>0</v>
      </c>
      <c r="AW130" s="121">
        <f t="shared" si="127"/>
        <v>0</v>
      </c>
      <c r="AX130" s="121">
        <f t="shared" si="128"/>
        <v>0</v>
      </c>
      <c r="AY130" s="121">
        <f t="shared" si="129"/>
        <v>0</v>
      </c>
      <c r="AZ130" s="121">
        <f t="shared" si="130"/>
        <v>0</v>
      </c>
      <c r="BA130" s="121">
        <f t="shared" si="131"/>
        <v>0</v>
      </c>
      <c r="BB130" s="121">
        <f t="shared" si="132"/>
        <v>0</v>
      </c>
      <c r="BC130" s="121">
        <f t="shared" si="133"/>
        <v>0</v>
      </c>
      <c r="BD130" s="121">
        <f t="shared" si="134"/>
        <v>0</v>
      </c>
      <c r="BE130" s="121">
        <f t="shared" si="135"/>
        <v>0</v>
      </c>
      <c r="BF130" s="121">
        <f t="shared" si="136"/>
        <v>0</v>
      </c>
      <c r="BG130" s="121">
        <f t="shared" si="137"/>
        <v>0</v>
      </c>
      <c r="BH130" s="121" t="str">
        <f t="shared" si="189"/>
        <v>0</v>
      </c>
      <c r="BI130" s="121" t="str">
        <f t="shared" si="190"/>
        <v>0</v>
      </c>
      <c r="BJ130" s="121" t="str">
        <f t="shared" si="191"/>
        <v>0</v>
      </c>
      <c r="BK130" s="121" t="str">
        <f t="shared" si="192"/>
        <v>0</v>
      </c>
      <c r="BL130" s="121" t="str">
        <f t="shared" si="193"/>
        <v>0</v>
      </c>
      <c r="BM130" s="121" t="str">
        <f t="shared" si="194"/>
        <v>0</v>
      </c>
      <c r="BN130" s="121" t="str">
        <f t="shared" si="195"/>
        <v>0</v>
      </c>
      <c r="BO130" s="121" t="str">
        <f t="shared" si="196"/>
        <v>0</v>
      </c>
      <c r="BP130" s="121" t="str">
        <f t="shared" si="197"/>
        <v>0</v>
      </c>
      <c r="BQ130" s="121" t="str">
        <f t="shared" si="198"/>
        <v>0</v>
      </c>
      <c r="BR130" s="121" t="str">
        <f t="shared" si="199"/>
        <v>0</v>
      </c>
      <c r="BS130" s="121" t="str">
        <f t="shared" si="200"/>
        <v>0</v>
      </c>
      <c r="BT130" s="121" t="str">
        <f t="shared" si="201"/>
        <v>0</v>
      </c>
      <c r="BU130" s="121" t="str">
        <f t="shared" si="202"/>
        <v>0</v>
      </c>
      <c r="BV130" s="121" t="str">
        <f t="shared" si="203"/>
        <v>0</v>
      </c>
    </row>
    <row r="131" spans="1:74" ht="19.5" customHeight="1" thickBot="1" x14ac:dyDescent="0.35">
      <c r="A131" s="57"/>
      <c r="B131" s="105" t="s">
        <v>65</v>
      </c>
      <c r="C131" s="105">
        <v>0.1875</v>
      </c>
      <c r="D131" s="189" t="s">
        <v>425</v>
      </c>
      <c r="E131" s="190"/>
      <c r="F131" s="190"/>
      <c r="G131" s="190"/>
      <c r="H131" s="191"/>
      <c r="I131" s="99"/>
      <c r="J131" s="99"/>
      <c r="K131" s="128"/>
      <c r="L131" s="13"/>
      <c r="N131" s="15"/>
      <c r="O131" s="65"/>
      <c r="P131" s="65"/>
      <c r="Q131" s="65"/>
      <c r="R131" s="65"/>
      <c r="S131" s="65"/>
      <c r="T131" s="15"/>
      <c r="U131" s="15"/>
      <c r="V131" s="65"/>
      <c r="W131" s="65"/>
      <c r="X131" s="65"/>
      <c r="Y131" s="65"/>
      <c r="Z131" s="65"/>
      <c r="AA131" s="15"/>
      <c r="AB131" s="15"/>
      <c r="AC131" s="65"/>
      <c r="AD131" s="65"/>
      <c r="AE131" s="65"/>
      <c r="AF131" s="65"/>
      <c r="AG131" s="65"/>
      <c r="AH131" s="15"/>
      <c r="AI131" s="15"/>
      <c r="AJ131" s="65"/>
      <c r="AK131" s="65"/>
      <c r="AL131" s="65"/>
      <c r="AM131" s="65"/>
      <c r="AN131" s="65"/>
      <c r="AO131" s="15"/>
      <c r="AP131" s="15"/>
      <c r="AQ131" s="65"/>
      <c r="AS131" s="121">
        <f t="shared" si="123"/>
        <v>0</v>
      </c>
      <c r="AT131" s="121">
        <f t="shared" si="124"/>
        <v>0</v>
      </c>
      <c r="AU131" s="121">
        <f t="shared" si="125"/>
        <v>0</v>
      </c>
      <c r="AV131" s="121">
        <f t="shared" si="126"/>
        <v>0</v>
      </c>
      <c r="AW131" s="121">
        <f t="shared" si="127"/>
        <v>0</v>
      </c>
      <c r="AX131" s="121">
        <f t="shared" si="128"/>
        <v>0</v>
      </c>
      <c r="AY131" s="121">
        <f t="shared" si="129"/>
        <v>0</v>
      </c>
      <c r="AZ131" s="121">
        <f t="shared" si="130"/>
        <v>0</v>
      </c>
      <c r="BA131" s="121">
        <f t="shared" si="131"/>
        <v>0</v>
      </c>
      <c r="BB131" s="121">
        <f t="shared" si="132"/>
        <v>0</v>
      </c>
      <c r="BC131" s="121">
        <f t="shared" si="133"/>
        <v>0</v>
      </c>
      <c r="BD131" s="121">
        <f t="shared" si="134"/>
        <v>0</v>
      </c>
      <c r="BE131" s="121">
        <f t="shared" si="135"/>
        <v>0</v>
      </c>
      <c r="BF131" s="121">
        <f t="shared" si="136"/>
        <v>0</v>
      </c>
      <c r="BG131" s="121">
        <f t="shared" si="137"/>
        <v>0</v>
      </c>
      <c r="BH131" s="121" t="str">
        <f t="shared" si="138"/>
        <v>0</v>
      </c>
      <c r="BI131" s="121" t="str">
        <f t="shared" si="139"/>
        <v>0</v>
      </c>
      <c r="BJ131" s="121" t="str">
        <f t="shared" si="140"/>
        <v>0</v>
      </c>
      <c r="BK131" s="121" t="str">
        <f t="shared" si="141"/>
        <v>0</v>
      </c>
      <c r="BL131" s="121" t="str">
        <f t="shared" si="142"/>
        <v>0</v>
      </c>
      <c r="BM131" s="121" t="str">
        <f t="shared" si="143"/>
        <v>0</v>
      </c>
      <c r="BN131" s="121" t="str">
        <f t="shared" si="144"/>
        <v>0</v>
      </c>
      <c r="BO131" s="121" t="str">
        <f t="shared" si="145"/>
        <v>0</v>
      </c>
      <c r="BP131" s="121" t="str">
        <f t="shared" si="146"/>
        <v>0</v>
      </c>
      <c r="BQ131" s="121" t="str">
        <f t="shared" si="147"/>
        <v>0</v>
      </c>
      <c r="BR131" s="121" t="str">
        <f t="shared" si="148"/>
        <v>0</v>
      </c>
      <c r="BS131" s="121" t="str">
        <f t="shared" si="149"/>
        <v>0</v>
      </c>
      <c r="BT131" s="121" t="str">
        <f t="shared" si="150"/>
        <v>0</v>
      </c>
      <c r="BU131" s="121" t="str">
        <f t="shared" si="151"/>
        <v>0</v>
      </c>
      <c r="BV131" s="121" t="str">
        <f t="shared" si="152"/>
        <v>0</v>
      </c>
    </row>
    <row r="132" spans="1:74" ht="20.100000000000001" customHeight="1" thickBot="1" x14ac:dyDescent="0.35">
      <c r="A132" s="57"/>
      <c r="B132" s="105" t="s">
        <v>65</v>
      </c>
      <c r="C132" s="105">
        <v>0.22916666666666666</v>
      </c>
      <c r="D132" s="189" t="s">
        <v>417</v>
      </c>
      <c r="E132" s="190"/>
      <c r="F132" s="190"/>
      <c r="G132" s="190"/>
      <c r="H132" s="191"/>
      <c r="I132" s="99"/>
      <c r="J132" s="99"/>
      <c r="K132" s="128"/>
      <c r="L132" s="13"/>
      <c r="N132" s="15"/>
      <c r="O132" s="65"/>
      <c r="P132" s="65"/>
      <c r="Q132" s="65"/>
      <c r="R132" s="65"/>
      <c r="S132" s="65"/>
      <c r="T132" s="15"/>
      <c r="U132" s="15"/>
      <c r="V132" s="65"/>
      <c r="W132" s="65"/>
      <c r="X132" s="65"/>
      <c r="Y132" s="65"/>
      <c r="Z132" s="65"/>
      <c r="AA132" s="15"/>
      <c r="AB132" s="15"/>
      <c r="AC132" s="65"/>
      <c r="AD132" s="65"/>
      <c r="AE132" s="65"/>
      <c r="AF132" s="65"/>
      <c r="AG132" s="65"/>
      <c r="AH132" s="15"/>
      <c r="AI132" s="15"/>
      <c r="AJ132" s="65"/>
      <c r="AK132" s="65"/>
      <c r="AL132" s="65"/>
      <c r="AM132" s="65"/>
      <c r="AN132" s="65"/>
      <c r="AO132" s="15"/>
      <c r="AP132" s="15"/>
      <c r="AQ132" s="65"/>
      <c r="AS132" s="121">
        <f t="shared" si="123"/>
        <v>0</v>
      </c>
      <c r="AT132" s="121">
        <f t="shared" si="124"/>
        <v>0</v>
      </c>
      <c r="AU132" s="121">
        <f t="shared" si="125"/>
        <v>0</v>
      </c>
      <c r="AV132" s="121">
        <f t="shared" si="126"/>
        <v>0</v>
      </c>
      <c r="AW132" s="121">
        <f t="shared" si="127"/>
        <v>0</v>
      </c>
      <c r="AX132" s="121">
        <f t="shared" si="128"/>
        <v>0</v>
      </c>
      <c r="AY132" s="121">
        <f t="shared" si="129"/>
        <v>0</v>
      </c>
      <c r="AZ132" s="121">
        <f t="shared" si="130"/>
        <v>0</v>
      </c>
      <c r="BA132" s="121">
        <f t="shared" si="131"/>
        <v>0</v>
      </c>
      <c r="BB132" s="121">
        <f t="shared" si="132"/>
        <v>0</v>
      </c>
      <c r="BC132" s="121">
        <f t="shared" si="133"/>
        <v>0</v>
      </c>
      <c r="BD132" s="121">
        <f t="shared" si="134"/>
        <v>0</v>
      </c>
      <c r="BE132" s="121">
        <f t="shared" si="135"/>
        <v>0</v>
      </c>
      <c r="BF132" s="121">
        <f t="shared" si="136"/>
        <v>0</v>
      </c>
      <c r="BG132" s="121">
        <f t="shared" si="137"/>
        <v>0</v>
      </c>
      <c r="BH132" s="121" t="str">
        <f t="shared" si="138"/>
        <v>0</v>
      </c>
      <c r="BI132" s="121" t="str">
        <f t="shared" si="139"/>
        <v>0</v>
      </c>
      <c r="BJ132" s="121" t="str">
        <f t="shared" si="140"/>
        <v>0</v>
      </c>
      <c r="BK132" s="121" t="str">
        <f t="shared" si="141"/>
        <v>0</v>
      </c>
      <c r="BL132" s="121" t="str">
        <f t="shared" si="142"/>
        <v>0</v>
      </c>
      <c r="BM132" s="121" t="str">
        <f t="shared" si="143"/>
        <v>0</v>
      </c>
      <c r="BN132" s="121" t="str">
        <f t="shared" si="144"/>
        <v>0</v>
      </c>
      <c r="BO132" s="121" t="str">
        <f t="shared" si="145"/>
        <v>0</v>
      </c>
      <c r="BP132" s="121" t="str">
        <f t="shared" si="146"/>
        <v>0</v>
      </c>
      <c r="BQ132" s="121" t="str">
        <f t="shared" si="147"/>
        <v>0</v>
      </c>
      <c r="BR132" s="121" t="str">
        <f t="shared" si="148"/>
        <v>0</v>
      </c>
      <c r="BS132" s="121" t="str">
        <f t="shared" si="149"/>
        <v>0</v>
      </c>
      <c r="BT132" s="121" t="str">
        <f t="shared" si="150"/>
        <v>0</v>
      </c>
      <c r="BU132" s="121" t="str">
        <f t="shared" si="151"/>
        <v>0</v>
      </c>
      <c r="BV132" s="121" t="str">
        <f t="shared" si="152"/>
        <v>0</v>
      </c>
    </row>
    <row r="133" spans="1:74" ht="19.5" thickBot="1" x14ac:dyDescent="0.35">
      <c r="A133" s="31"/>
      <c r="I133" s="78"/>
      <c r="J133" s="78"/>
      <c r="K133" s="12">
        <f>SUM(K37:K132)</f>
        <v>0</v>
      </c>
      <c r="L133" s="7">
        <f>SUM(L37:L132)</f>
        <v>0</v>
      </c>
      <c r="N133" s="56">
        <f t="shared" ref="N133:AI133" si="204">COUNTA(N37:N132)</f>
        <v>0</v>
      </c>
      <c r="O133" s="56">
        <f t="shared" si="204"/>
        <v>0</v>
      </c>
      <c r="P133" s="56">
        <f t="shared" si="204"/>
        <v>0</v>
      </c>
      <c r="Q133" s="56">
        <f t="shared" si="204"/>
        <v>0</v>
      </c>
      <c r="R133" s="56">
        <f t="shared" si="204"/>
        <v>0</v>
      </c>
      <c r="S133" s="56">
        <f t="shared" si="204"/>
        <v>0</v>
      </c>
      <c r="T133" s="56">
        <f t="shared" si="204"/>
        <v>0</v>
      </c>
      <c r="U133" s="56">
        <f t="shared" si="204"/>
        <v>0</v>
      </c>
      <c r="V133" s="56">
        <f t="shared" si="204"/>
        <v>0</v>
      </c>
      <c r="W133" s="56">
        <f t="shared" si="204"/>
        <v>0</v>
      </c>
      <c r="X133" s="56">
        <f t="shared" si="204"/>
        <v>0</v>
      </c>
      <c r="Y133" s="56">
        <f t="shared" si="204"/>
        <v>0</v>
      </c>
      <c r="Z133" s="56">
        <f t="shared" si="204"/>
        <v>0</v>
      </c>
      <c r="AA133" s="56">
        <f t="shared" si="204"/>
        <v>0</v>
      </c>
      <c r="AB133" s="56">
        <f t="shared" si="204"/>
        <v>0</v>
      </c>
      <c r="AC133" s="56">
        <f t="shared" si="204"/>
        <v>0</v>
      </c>
      <c r="AD133" s="56">
        <f t="shared" si="204"/>
        <v>0</v>
      </c>
      <c r="AE133" s="56">
        <f t="shared" si="204"/>
        <v>0</v>
      </c>
      <c r="AF133" s="56">
        <f t="shared" si="204"/>
        <v>0</v>
      </c>
      <c r="AG133" s="56">
        <f t="shared" si="204"/>
        <v>0</v>
      </c>
      <c r="AH133" s="56">
        <f t="shared" si="204"/>
        <v>0</v>
      </c>
      <c r="AI133" s="56">
        <f t="shared" si="204"/>
        <v>0</v>
      </c>
      <c r="AJ133" s="56">
        <f t="shared" ref="AJ133:AQ133" si="205">COUNTA(AJ37:AJ132)</f>
        <v>0</v>
      </c>
      <c r="AK133" s="56">
        <f t="shared" si="205"/>
        <v>0</v>
      </c>
      <c r="AL133" s="56">
        <f t="shared" si="205"/>
        <v>0</v>
      </c>
      <c r="AM133" s="56">
        <f t="shared" si="205"/>
        <v>0</v>
      </c>
      <c r="AN133" s="56">
        <f t="shared" si="205"/>
        <v>0</v>
      </c>
      <c r="AO133" s="56">
        <f t="shared" si="205"/>
        <v>0</v>
      </c>
      <c r="AP133" s="56">
        <f t="shared" si="205"/>
        <v>0</v>
      </c>
      <c r="AQ133" s="56">
        <f t="shared" si="205"/>
        <v>0</v>
      </c>
      <c r="AR133" s="138"/>
      <c r="AS133" s="122">
        <f t="shared" ref="AS133:BV133" si="206">SUM(AS37:AS132)</f>
        <v>0</v>
      </c>
      <c r="AT133" s="122">
        <f t="shared" si="206"/>
        <v>0</v>
      </c>
      <c r="AU133" s="122">
        <f t="shared" si="206"/>
        <v>0</v>
      </c>
      <c r="AV133" s="122">
        <f t="shared" si="206"/>
        <v>0</v>
      </c>
      <c r="AW133" s="122">
        <f t="shared" si="206"/>
        <v>0</v>
      </c>
      <c r="AX133" s="122">
        <f t="shared" si="206"/>
        <v>0</v>
      </c>
      <c r="AY133" s="122">
        <f t="shared" si="206"/>
        <v>0</v>
      </c>
      <c r="AZ133" s="122">
        <f t="shared" si="206"/>
        <v>0</v>
      </c>
      <c r="BA133" s="122">
        <f t="shared" si="206"/>
        <v>0</v>
      </c>
      <c r="BB133" s="122">
        <f t="shared" si="206"/>
        <v>0</v>
      </c>
      <c r="BC133" s="122">
        <f t="shared" si="206"/>
        <v>0</v>
      </c>
      <c r="BD133" s="122">
        <f t="shared" si="206"/>
        <v>0</v>
      </c>
      <c r="BE133" s="122">
        <f t="shared" si="206"/>
        <v>0</v>
      </c>
      <c r="BF133" s="122">
        <f t="shared" si="206"/>
        <v>0</v>
      </c>
      <c r="BG133" s="122">
        <f t="shared" si="206"/>
        <v>0</v>
      </c>
      <c r="BH133" s="122">
        <f t="shared" si="206"/>
        <v>0</v>
      </c>
      <c r="BI133" s="122">
        <f t="shared" si="206"/>
        <v>0</v>
      </c>
      <c r="BJ133" s="122">
        <f t="shared" si="206"/>
        <v>0</v>
      </c>
      <c r="BK133" s="122">
        <f t="shared" si="206"/>
        <v>0</v>
      </c>
      <c r="BL133" s="122">
        <f t="shared" si="206"/>
        <v>0</v>
      </c>
      <c r="BM133" s="122">
        <f t="shared" si="206"/>
        <v>0</v>
      </c>
      <c r="BN133" s="122">
        <f t="shared" si="206"/>
        <v>0</v>
      </c>
      <c r="BO133" s="122">
        <f t="shared" si="206"/>
        <v>0</v>
      </c>
      <c r="BP133" s="122">
        <f t="shared" si="206"/>
        <v>0</v>
      </c>
      <c r="BQ133" s="122">
        <f t="shared" si="206"/>
        <v>0</v>
      </c>
      <c r="BR133" s="122">
        <f t="shared" si="206"/>
        <v>0</v>
      </c>
      <c r="BS133" s="122">
        <f t="shared" si="206"/>
        <v>0</v>
      </c>
      <c r="BT133" s="122">
        <f t="shared" si="206"/>
        <v>0</v>
      </c>
      <c r="BU133" s="122">
        <f t="shared" si="206"/>
        <v>0</v>
      </c>
      <c r="BV133" s="122">
        <f t="shared" si="206"/>
        <v>0</v>
      </c>
    </row>
    <row r="134" spans="1:74" ht="19.5" thickBot="1" x14ac:dyDescent="0.35">
      <c r="B134" s="31"/>
      <c r="I134" s="68"/>
      <c r="J134" s="68"/>
    </row>
    <row r="135" spans="1:74" ht="18" thickBot="1" x14ac:dyDescent="0.35">
      <c r="K135" s="35"/>
      <c r="L135" s="62"/>
    </row>
    <row r="136" spans="1:74" ht="18" thickBot="1" x14ac:dyDescent="0.35">
      <c r="K136" s="35"/>
      <c r="L136" s="37"/>
    </row>
  </sheetData>
  <sheetProtection selectLockedCells="1"/>
  <protectedRanges>
    <protectedRange password="DB25" sqref="C36:J36" name="filter"/>
  </protectedRanges>
  <dataConsolidate/>
  <mergeCells count="63">
    <mergeCell ref="D70:H70"/>
    <mergeCell ref="D48:H48"/>
    <mergeCell ref="D52:H52"/>
    <mergeCell ref="D109:H109"/>
    <mergeCell ref="D93:H93"/>
    <mergeCell ref="D87:H87"/>
    <mergeCell ref="D92:H92"/>
    <mergeCell ref="D99:H99"/>
    <mergeCell ref="D104:H104"/>
    <mergeCell ref="D106:H106"/>
    <mergeCell ref="D108:H108"/>
    <mergeCell ref="D95:H95"/>
    <mergeCell ref="D98:H98"/>
    <mergeCell ref="D103:H103"/>
    <mergeCell ref="D89:H89"/>
    <mergeCell ref="D130:H130"/>
    <mergeCell ref="AJ35:AP35"/>
    <mergeCell ref="D91:H91"/>
    <mergeCell ref="D96:H96"/>
    <mergeCell ref="D101:H101"/>
    <mergeCell ref="D68:H68"/>
    <mergeCell ref="D57:H57"/>
    <mergeCell ref="D60:H60"/>
    <mergeCell ref="D62:H62"/>
    <mergeCell ref="D65:H65"/>
    <mergeCell ref="D67:H67"/>
    <mergeCell ref="D55:H55"/>
    <mergeCell ref="D63:H63"/>
    <mergeCell ref="D77:H77"/>
    <mergeCell ref="D50:H50"/>
    <mergeCell ref="D54:H54"/>
    <mergeCell ref="D46:H46"/>
    <mergeCell ref="D132:H132"/>
    <mergeCell ref="D111:H111"/>
    <mergeCell ref="D121:H121"/>
    <mergeCell ref="D125:H125"/>
    <mergeCell ref="D131:H131"/>
    <mergeCell ref="D126:H126"/>
    <mergeCell ref="D123:H123"/>
    <mergeCell ref="D117:H117"/>
    <mergeCell ref="D119:H119"/>
    <mergeCell ref="D112:H112"/>
    <mergeCell ref="D114:H114"/>
    <mergeCell ref="D116:H116"/>
    <mergeCell ref="D122:H122"/>
    <mergeCell ref="D128:H128"/>
    <mergeCell ref="D129:H129"/>
    <mergeCell ref="D40:H40"/>
    <mergeCell ref="AC35:AI35"/>
    <mergeCell ref="N34:AQ34"/>
    <mergeCell ref="D83:H83"/>
    <mergeCell ref="D86:H86"/>
    <mergeCell ref="D84:H84"/>
    <mergeCell ref="D81:H81"/>
    <mergeCell ref="V35:AB35"/>
    <mergeCell ref="D74:H74"/>
    <mergeCell ref="D76:H76"/>
    <mergeCell ref="D72:H72"/>
    <mergeCell ref="D71:H71"/>
    <mergeCell ref="O35:U35"/>
    <mergeCell ref="D58:H58"/>
    <mergeCell ref="D42:H42"/>
    <mergeCell ref="D44:H44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56 AR124 AR121 AR126 AR100 AR117 AR73 AR119 AR78:AR92 AR75 AR58:AR70 AR50:AR51 AR128:AR132 AR48 AR37:AR46">
      <formula1>$C$14:$C$16</formula1>
    </dataValidation>
    <dataValidation type="list" allowBlank="1" showDropDown="1" showInputMessage="1" showErrorMessage="1" sqref="AR74 AR76 AR71:AR72">
      <formula1>$C$21</formula1>
    </dataValidation>
    <dataValidation type="list" allowBlank="1" showDropDown="1" showInputMessage="1" showErrorMessage="1" sqref="N37:AQ13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C5"/>
    <ignoredError sqref="H31 J131 J37 J39 J38 J41:J1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43"/>
  <sheetViews>
    <sheetView showGridLines="0" zoomScale="55" zoomScaleNormal="55" workbookViewId="0">
      <selection activeCell="N39" sqref="N39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61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61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61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61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60">
        <f>'Campaign Total'!D14</f>
        <v>0</v>
      </c>
      <c r="E14" s="61">
        <f>'Campaign Total'!E14</f>
        <v>0</v>
      </c>
      <c r="F14" s="32" t="e">
        <f>'Campaign Total'!F14</f>
        <v>#N/A</v>
      </c>
      <c r="G14" s="123">
        <f>AP$116</f>
        <v>0</v>
      </c>
      <c r="H14" s="39">
        <f>IF(ISNUMBER(BE$116),BE$116,"0")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60">
        <f>'Campaign Total'!D15</f>
        <v>0</v>
      </c>
      <c r="E15" s="61">
        <f>'Campaign Total'!E15</f>
        <v>0</v>
      </c>
      <c r="F15" s="32" t="e">
        <f>'Campaign Total'!F15</f>
        <v>#N/A</v>
      </c>
      <c r="G15" s="123">
        <f>AQ$116</f>
        <v>0</v>
      </c>
      <c r="H15" s="39">
        <f>IF(ISNUMBER(BF$116),BF$116,"0")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60">
        <f>'Campaign Total'!D16</f>
        <v>0</v>
      </c>
      <c r="E16" s="61">
        <f>'Campaign Total'!E16</f>
        <v>0</v>
      </c>
      <c r="F16" s="32" t="e">
        <f>'Campaign Total'!F16</f>
        <v>#N/A</v>
      </c>
      <c r="G16" s="123">
        <f>AR$116</f>
        <v>0</v>
      </c>
      <c r="H16" s="39">
        <f>IF(ISNUMBER(BG$116),BG$116,"0")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>'Campaign Total'!D17</f>
        <v>0</v>
      </c>
      <c r="E17" s="61">
        <f>'Campaign Total'!E17</f>
        <v>0</v>
      </c>
      <c r="F17" s="32" t="e">
        <f>'Campaign Total'!F17</f>
        <v>#N/A</v>
      </c>
      <c r="G17" s="123">
        <f>AS$116</f>
        <v>0</v>
      </c>
      <c r="H17" s="39">
        <f>IF(ISNUMBER(BH$116),BH$116,"0")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>'Campaign Total'!D18</f>
        <v>0</v>
      </c>
      <c r="E18" s="61">
        <f>'Campaign Total'!E18</f>
        <v>0</v>
      </c>
      <c r="F18" s="32" t="e">
        <f>'Campaign Total'!F18</f>
        <v>#N/A</v>
      </c>
      <c r="G18" s="123">
        <f>AT$116</f>
        <v>0</v>
      </c>
      <c r="H18" s="39">
        <f>IF(ISNUMBER(BI$116),BI$116,"0")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>'Campaign Total'!D19</f>
        <v>0</v>
      </c>
      <c r="E19" s="61">
        <f>'Campaign Total'!E19</f>
        <v>0</v>
      </c>
      <c r="F19" s="32" t="e">
        <f>'Campaign Total'!F19</f>
        <v>#N/A</v>
      </c>
      <c r="G19" s="123">
        <f>AU$116</f>
        <v>0</v>
      </c>
      <c r="H19" s="39">
        <f>IF(ISNUMBER(BJ$116),BJ$116,"0")</f>
        <v>0</v>
      </c>
    </row>
    <row r="20" spans="2:8" ht="20.100000000000001" customHeight="1" x14ac:dyDescent="0.3">
      <c r="B20" s="27" t="s">
        <v>93</v>
      </c>
      <c r="C20" s="14" t="str">
        <f>'Campaign Total'!C20</f>
        <v/>
      </c>
      <c r="D20" s="60">
        <f>'Campaign Total'!D20</f>
        <v>0</v>
      </c>
      <c r="E20" s="61">
        <f>'Campaign Total'!E20</f>
        <v>0</v>
      </c>
      <c r="F20" s="32" t="e">
        <f>'Campaign Total'!F20</f>
        <v>#N/A</v>
      </c>
      <c r="G20" s="123">
        <f>AV$116</f>
        <v>0</v>
      </c>
      <c r="H20" s="39">
        <f>IF(ISNUMBER(BK$116),BK$116,"0")</f>
        <v>0</v>
      </c>
    </row>
    <row r="21" spans="2:8" ht="20.100000000000001" customHeight="1" x14ac:dyDescent="0.3">
      <c r="B21" s="27" t="s">
        <v>132</v>
      </c>
      <c r="C21" s="14" t="str">
        <f>'Campaign Total'!C21</f>
        <v/>
      </c>
      <c r="D21" s="60">
        <f>'Campaign Total'!D21</f>
        <v>0</v>
      </c>
      <c r="E21" s="61">
        <f>'Campaign Total'!E21</f>
        <v>0</v>
      </c>
      <c r="F21" s="32" t="e">
        <f>'Campaign Total'!F21</f>
        <v>#N/A</v>
      </c>
      <c r="G21" s="123">
        <f>AW$116</f>
        <v>0</v>
      </c>
      <c r="H21" s="39">
        <f>IF(ISNUMBER(BL$116),BL$116,"0")</f>
        <v>0</v>
      </c>
    </row>
    <row r="22" spans="2:8" ht="20.100000000000001" customHeight="1" x14ac:dyDescent="0.3">
      <c r="B22" s="27" t="s">
        <v>133</v>
      </c>
      <c r="C22" s="14" t="str">
        <f>'Campaign Total'!C22</f>
        <v/>
      </c>
      <c r="D22" s="60">
        <f>'Campaign Total'!D22</f>
        <v>0</v>
      </c>
      <c r="E22" s="61">
        <f>'Campaign Total'!E22</f>
        <v>0</v>
      </c>
      <c r="F22" s="32" t="e">
        <f>'Campaign Total'!F22</f>
        <v>#N/A</v>
      </c>
      <c r="G22" s="123">
        <f>AX$116</f>
        <v>0</v>
      </c>
      <c r="H22" s="39">
        <f>IF(ISNUMBER(BM$116),BM$116,"0")</f>
        <v>0</v>
      </c>
    </row>
    <row r="23" spans="2:8" ht="20.100000000000001" customHeight="1" x14ac:dyDescent="0.3">
      <c r="B23" s="27" t="s">
        <v>134</v>
      </c>
      <c r="C23" s="14" t="str">
        <f>'Campaign Total'!C23</f>
        <v/>
      </c>
      <c r="D23" s="60">
        <f>'Campaign Total'!D23</f>
        <v>0</v>
      </c>
      <c r="E23" s="61">
        <f>'Campaign Total'!E23</f>
        <v>0</v>
      </c>
      <c r="F23" s="32" t="e">
        <f>'Campaign Total'!F23</f>
        <v>#N/A</v>
      </c>
      <c r="G23" s="123">
        <f>AY$116</f>
        <v>0</v>
      </c>
      <c r="H23" s="39">
        <f>IF(ISNUMBER(BN$116),BN$116,"0")</f>
        <v>0</v>
      </c>
    </row>
    <row r="24" spans="2:8" ht="20.100000000000001" customHeight="1" x14ac:dyDescent="0.3">
      <c r="B24" s="27" t="s">
        <v>135</v>
      </c>
      <c r="C24" s="14" t="str">
        <f>'Campaign Total'!C24</f>
        <v/>
      </c>
      <c r="D24" s="60">
        <f>'Campaign Total'!D24</f>
        <v>0</v>
      </c>
      <c r="E24" s="61">
        <f>'Campaign Total'!E24</f>
        <v>0</v>
      </c>
      <c r="F24" s="32" t="e">
        <f>'Campaign Total'!F24</f>
        <v>#N/A</v>
      </c>
      <c r="G24" s="123">
        <f>AZ$116</f>
        <v>0</v>
      </c>
      <c r="H24" s="39">
        <f>IF(ISNUMBER(BO$116),BO$116,"0")</f>
        <v>0</v>
      </c>
    </row>
    <row r="25" spans="2:8" ht="20.100000000000001" customHeight="1" x14ac:dyDescent="0.3">
      <c r="B25" s="27" t="s">
        <v>136</v>
      </c>
      <c r="C25" s="14" t="str">
        <f>'Campaign Total'!C25</f>
        <v/>
      </c>
      <c r="D25" s="60">
        <f>'Campaign Total'!D25</f>
        <v>0</v>
      </c>
      <c r="E25" s="61">
        <f>'Campaign Total'!E25</f>
        <v>0</v>
      </c>
      <c r="F25" s="32" t="e">
        <f>'Campaign Total'!F25</f>
        <v>#N/A</v>
      </c>
      <c r="G25" s="123">
        <f>BA$116</f>
        <v>0</v>
      </c>
      <c r="H25" s="39">
        <f>IF(ISNUMBER(BP$116),BP$116,"0")</f>
        <v>0</v>
      </c>
    </row>
    <row r="26" spans="2:8" ht="20.100000000000001" customHeight="1" x14ac:dyDescent="0.3">
      <c r="B26" s="27" t="s">
        <v>137</v>
      </c>
      <c r="C26" s="14" t="str">
        <f>'Campaign Total'!C26</f>
        <v/>
      </c>
      <c r="D26" s="60">
        <f>'Campaign Total'!D26</f>
        <v>0</v>
      </c>
      <c r="E26" s="61">
        <f>'Campaign Total'!E26</f>
        <v>0</v>
      </c>
      <c r="F26" s="32" t="e">
        <f>'Campaign Total'!F26</f>
        <v>#N/A</v>
      </c>
      <c r="G26" s="123">
        <f>BB$116</f>
        <v>0</v>
      </c>
      <c r="H26" s="39">
        <f>IF(ISNUMBER(BQ$116),BQ$116,"0")</f>
        <v>0</v>
      </c>
    </row>
    <row r="27" spans="2:8" ht="20.100000000000001" customHeight="1" x14ac:dyDescent="0.3">
      <c r="B27" s="27" t="s">
        <v>106</v>
      </c>
      <c r="C27" s="14" t="str">
        <f>'Campaign Total'!C27</f>
        <v/>
      </c>
      <c r="D27" s="60">
        <f>'Campaign Total'!D27</f>
        <v>0</v>
      </c>
      <c r="E27" s="61">
        <f>'Campaign Total'!E27</f>
        <v>0</v>
      </c>
      <c r="F27" s="32" t="e">
        <f>'Campaign Total'!F27</f>
        <v>#N/A</v>
      </c>
      <c r="G27" s="123">
        <f>BC$116</f>
        <v>0</v>
      </c>
      <c r="H27" s="39">
        <f>IF(ISNUMBER(BR$116),BR$116,"0")</f>
        <v>0</v>
      </c>
    </row>
    <row r="28" spans="2:8" ht="20.100000000000001" customHeight="1" x14ac:dyDescent="0.3">
      <c r="B28" s="27" t="s">
        <v>118</v>
      </c>
      <c r="C28" s="14" t="str">
        <f>'Campaign Total'!C28</f>
        <v/>
      </c>
      <c r="D28" s="60">
        <f>'Campaign Total'!D28</f>
        <v>0</v>
      </c>
      <c r="E28" s="61">
        <f>'Campaign Total'!E28</f>
        <v>0</v>
      </c>
      <c r="F28" s="32" t="e">
        <f>'Campaign Total'!F28</f>
        <v>#N/A</v>
      </c>
      <c r="G28" s="123">
        <f>BD$116</f>
        <v>0</v>
      </c>
      <c r="H28" s="39">
        <f>IF(ISNUMBER(BS$116),BS$116,"0")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182" t="s">
        <v>398</v>
      </c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96"/>
      <c r="AP34" s="72"/>
      <c r="AQ34" s="72"/>
      <c r="AR34" s="72"/>
      <c r="AS34" s="72"/>
      <c r="AT34" s="72"/>
      <c r="AU34" s="72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71" ht="20.25" thickBot="1" x14ac:dyDescent="0.35">
      <c r="B35" s="156" t="str">
        <f>'Mon-Fri'!B35:J35</f>
        <v>Програмна схема, Септември 2019</v>
      </c>
      <c r="C35" s="156"/>
      <c r="D35" s="156"/>
      <c r="E35" s="156"/>
      <c r="F35" s="156"/>
      <c r="G35" s="156"/>
      <c r="K35" s="162">
        <v>35</v>
      </c>
      <c r="L35" s="179">
        <f>K35+1</f>
        <v>36</v>
      </c>
      <c r="M35" s="180"/>
      <c r="N35" s="180"/>
      <c r="O35" s="180"/>
      <c r="P35" s="180"/>
      <c r="Q35" s="180"/>
      <c r="R35" s="181"/>
      <c r="S35" s="179">
        <f t="shared" ref="S35" si="0">L35+1</f>
        <v>37</v>
      </c>
      <c r="T35" s="180"/>
      <c r="U35" s="180"/>
      <c r="V35" s="180"/>
      <c r="W35" s="180"/>
      <c r="X35" s="180"/>
      <c r="Y35" s="181"/>
      <c r="Z35" s="179">
        <f>S35+1</f>
        <v>38</v>
      </c>
      <c r="AA35" s="180"/>
      <c r="AB35" s="180"/>
      <c r="AC35" s="180"/>
      <c r="AD35" s="180"/>
      <c r="AE35" s="180"/>
      <c r="AF35" s="181"/>
      <c r="AG35" s="179">
        <f>Z35+1</f>
        <v>39</v>
      </c>
      <c r="AH35" s="180"/>
      <c r="AI35" s="180"/>
      <c r="AJ35" s="180"/>
      <c r="AK35" s="180"/>
      <c r="AL35" s="180"/>
      <c r="AM35" s="181"/>
      <c r="AN35" s="160">
        <f>AG35+1</f>
        <v>40</v>
      </c>
      <c r="AO35" s="98"/>
      <c r="AP35" s="97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</row>
    <row r="36" spans="1:71" s="3" customFormat="1" ht="37.5" customHeight="1" thickBot="1" x14ac:dyDescent="0.35">
      <c r="A36" s="28"/>
      <c r="B36" s="85" t="s">
        <v>64</v>
      </c>
      <c r="C36" s="85" t="s">
        <v>111</v>
      </c>
      <c r="D36" s="86" t="s">
        <v>72</v>
      </c>
      <c r="E36" s="86" t="s">
        <v>73</v>
      </c>
      <c r="F36" s="86" t="s">
        <v>406</v>
      </c>
      <c r="G36" s="86" t="str">
        <f>'Mon-Fri'!J36</f>
        <v>Цена 30" Септември</v>
      </c>
      <c r="H36" s="2" t="s">
        <v>32</v>
      </c>
      <c r="I36" s="2" t="s">
        <v>33</v>
      </c>
      <c r="K36" s="55">
        <v>1</v>
      </c>
      <c r="L36" s="64">
        <f t="shared" ref="L36:R36" si="1">K36+1</f>
        <v>2</v>
      </c>
      <c r="M36" s="64">
        <f t="shared" si="1"/>
        <v>3</v>
      </c>
      <c r="N36" s="64">
        <f t="shared" si="1"/>
        <v>4</v>
      </c>
      <c r="O36" s="64">
        <f t="shared" si="1"/>
        <v>5</v>
      </c>
      <c r="P36" s="64">
        <f t="shared" si="1"/>
        <v>6</v>
      </c>
      <c r="Q36" s="55">
        <f t="shared" si="1"/>
        <v>7</v>
      </c>
      <c r="R36" s="55">
        <f t="shared" si="1"/>
        <v>8</v>
      </c>
      <c r="S36" s="64">
        <f>R36+1</f>
        <v>9</v>
      </c>
      <c r="T36" s="64">
        <f t="shared" ref="T36:W36" si="2">S36+1</f>
        <v>10</v>
      </c>
      <c r="U36" s="64">
        <f t="shared" si="2"/>
        <v>11</v>
      </c>
      <c r="V36" s="64">
        <f t="shared" si="2"/>
        <v>12</v>
      </c>
      <c r="W36" s="64">
        <f t="shared" si="2"/>
        <v>13</v>
      </c>
      <c r="X36" s="55">
        <f>W36+1</f>
        <v>14</v>
      </c>
      <c r="Y36" s="55">
        <f t="shared" ref="Y36" si="3">X36+1</f>
        <v>15</v>
      </c>
      <c r="Z36" s="64">
        <f>Y36+1</f>
        <v>16</v>
      </c>
      <c r="AA36" s="64">
        <f>Z36+1</f>
        <v>17</v>
      </c>
      <c r="AB36" s="64">
        <f>AA36+1</f>
        <v>18</v>
      </c>
      <c r="AC36" s="64">
        <f t="shared" ref="AC36:AD36" si="4">AB36+1</f>
        <v>19</v>
      </c>
      <c r="AD36" s="64">
        <f t="shared" si="4"/>
        <v>20</v>
      </c>
      <c r="AE36" s="55">
        <f>AD36+1</f>
        <v>21</v>
      </c>
      <c r="AF36" s="55">
        <f t="shared" ref="AF36" si="5">AE36+1</f>
        <v>22</v>
      </c>
      <c r="AG36" s="64">
        <f>AF36+1</f>
        <v>23</v>
      </c>
      <c r="AH36" s="64">
        <f>AG36+1</f>
        <v>24</v>
      </c>
      <c r="AI36" s="64">
        <f>AH36+1</f>
        <v>25</v>
      </c>
      <c r="AJ36" s="64">
        <f t="shared" ref="AJ36:AK36" si="6">AI36+1</f>
        <v>26</v>
      </c>
      <c r="AK36" s="64">
        <f t="shared" si="6"/>
        <v>27</v>
      </c>
      <c r="AL36" s="55">
        <f>AK36+1</f>
        <v>28</v>
      </c>
      <c r="AM36" s="55">
        <f t="shared" ref="AM36" si="7">AL36+1</f>
        <v>29</v>
      </c>
      <c r="AN36" s="64">
        <f>AM36+1</f>
        <v>30</v>
      </c>
      <c r="AO36" s="124"/>
      <c r="AP36" s="69" t="s">
        <v>116</v>
      </c>
      <c r="AQ36" s="69" t="s">
        <v>52</v>
      </c>
      <c r="AR36" s="69" t="s">
        <v>53</v>
      </c>
      <c r="AS36" s="69" t="s">
        <v>120</v>
      </c>
      <c r="AT36" s="69" t="s">
        <v>121</v>
      </c>
      <c r="AU36" s="69" t="s">
        <v>122</v>
      </c>
      <c r="AV36" s="69" t="s">
        <v>123</v>
      </c>
      <c r="AW36" s="69" t="s">
        <v>124</v>
      </c>
      <c r="AX36" s="69" t="s">
        <v>125</v>
      </c>
      <c r="AY36" s="69" t="s">
        <v>126</v>
      </c>
      <c r="AZ36" s="69" t="s">
        <v>127</v>
      </c>
      <c r="BA36" s="69" t="s">
        <v>128</v>
      </c>
      <c r="BB36" s="69" t="s">
        <v>129</v>
      </c>
      <c r="BC36" s="69" t="s">
        <v>130</v>
      </c>
      <c r="BD36" s="69" t="s">
        <v>131</v>
      </c>
      <c r="BE36" s="69" t="s">
        <v>58</v>
      </c>
      <c r="BF36" s="69" t="s">
        <v>59</v>
      </c>
      <c r="BG36" s="69" t="s">
        <v>60</v>
      </c>
      <c r="BH36" s="69" t="s">
        <v>139</v>
      </c>
      <c r="BI36" s="69" t="s">
        <v>140</v>
      </c>
      <c r="BJ36" s="69" t="s">
        <v>141</v>
      </c>
      <c r="BK36" s="69" t="s">
        <v>142</v>
      </c>
      <c r="BL36" s="69" t="s">
        <v>143</v>
      </c>
      <c r="BM36" s="69" t="s">
        <v>144</v>
      </c>
      <c r="BN36" s="69" t="s">
        <v>145</v>
      </c>
      <c r="BO36" s="69" t="s">
        <v>146</v>
      </c>
      <c r="BP36" s="69" t="s">
        <v>147</v>
      </c>
      <c r="BQ36" s="69" t="s">
        <v>148</v>
      </c>
      <c r="BR36" s="69" t="s">
        <v>149</v>
      </c>
      <c r="BS36" s="69" t="s">
        <v>150</v>
      </c>
    </row>
    <row r="37" spans="1:71" ht="20.100000000000001" customHeight="1" thickTop="1" thickBot="1" x14ac:dyDescent="0.35">
      <c r="A37" s="30"/>
      <c r="B37" s="87" t="s">
        <v>65</v>
      </c>
      <c r="C37" s="88">
        <v>0.22916666666666666</v>
      </c>
      <c r="D37" s="195" t="s">
        <v>167</v>
      </c>
      <c r="E37" s="196"/>
      <c r="F37" s="89"/>
      <c r="G37" s="89"/>
      <c r="H37" s="128"/>
      <c r="I37" s="13"/>
      <c r="K37" s="80"/>
      <c r="L37" s="79"/>
      <c r="M37" s="79"/>
      <c r="N37" s="79"/>
      <c r="O37" s="79"/>
      <c r="P37" s="79"/>
      <c r="Q37" s="80"/>
      <c r="R37" s="80"/>
      <c r="S37" s="79"/>
      <c r="T37" s="79"/>
      <c r="U37" s="79"/>
      <c r="V37" s="79"/>
      <c r="W37" s="79"/>
      <c r="X37" s="80"/>
      <c r="Y37" s="80"/>
      <c r="Z37" s="79"/>
      <c r="AA37" s="79"/>
      <c r="AB37" s="79"/>
      <c r="AC37" s="79"/>
      <c r="AD37" s="79"/>
      <c r="AE37" s="80"/>
      <c r="AF37" s="80"/>
      <c r="AG37" s="79"/>
      <c r="AH37" s="79"/>
      <c r="AI37" s="79"/>
      <c r="AJ37" s="79"/>
      <c r="AK37" s="79"/>
      <c r="AL37" s="80"/>
      <c r="AM37" s="80"/>
      <c r="AN37" s="79"/>
      <c r="AO37" s="125"/>
      <c r="AP37" s="127">
        <f t="shared" ref="AP37:AP68" si="8">COUNTIF($K37:$AN37,"a")</f>
        <v>0</v>
      </c>
      <c r="AQ37" s="127">
        <f t="shared" ref="AQ37:AQ68" si="9">COUNTIF($K37:$AN37,"b")</f>
        <v>0</v>
      </c>
      <c r="AR37" s="127">
        <f t="shared" ref="AR37:AR68" si="10">COUNTIF($K37:$AN37,"c")</f>
        <v>0</v>
      </c>
      <c r="AS37" s="127">
        <f t="shared" ref="AS37:AS68" si="11">COUNTIF($K37:$AN37,"d")</f>
        <v>0</v>
      </c>
      <c r="AT37" s="127">
        <f t="shared" ref="AT37:AT68" si="12">COUNTIF($K37:$AN37,"e")</f>
        <v>0</v>
      </c>
      <c r="AU37" s="127">
        <f t="shared" ref="AU37:AU68" si="13">COUNTIF($K37:$AN37,"f")</f>
        <v>0</v>
      </c>
      <c r="AV37" s="127">
        <f t="shared" ref="AV37:AV68" si="14">COUNTIF($K37:$AN37,"g")</f>
        <v>0</v>
      </c>
      <c r="AW37" s="127">
        <f t="shared" ref="AW37:AW68" si="15">COUNTIF($K37:$AN37,"h")</f>
        <v>0</v>
      </c>
      <c r="AX37" s="127">
        <f t="shared" ref="AX37:AX68" si="16">COUNTIF($K37:$AN37,"i")</f>
        <v>0</v>
      </c>
      <c r="AY37" s="127">
        <f t="shared" ref="AY37:AY68" si="17">COUNTIF($K37:$AN37,"j")</f>
        <v>0</v>
      </c>
      <c r="AZ37" s="127">
        <f t="shared" ref="AZ37:AZ68" si="18">COUNTIF($K37:$AN37,"k")</f>
        <v>0</v>
      </c>
      <c r="BA37" s="127">
        <f t="shared" ref="BA37:BA68" si="19">COUNTIF($K37:$AN37,"l")</f>
        <v>0</v>
      </c>
      <c r="BB37" s="127">
        <f t="shared" ref="BB37:BB68" si="20">COUNTIF($K37:$AN37,"m")</f>
        <v>0</v>
      </c>
      <c r="BC37" s="127">
        <f t="shared" ref="BC37:BC68" si="21">COUNTIF($K37:$AN37,"n")</f>
        <v>0</v>
      </c>
      <c r="BD37" s="127">
        <f t="shared" ref="BD37:BD68" si="22">COUNTIF($K37:$AN37,"o")</f>
        <v>0</v>
      </c>
      <c r="BE37" s="127" t="str">
        <f t="shared" ref="BE37:BE69" si="23">IF(AP37&gt;0,($G37*AP37*$F$14),"0")</f>
        <v>0</v>
      </c>
      <c r="BF37" s="127" t="str">
        <f t="shared" ref="BF37:BF69" si="24">IF(AQ37&gt;0,($G37*AQ37*$F$15),"0")</f>
        <v>0</v>
      </c>
      <c r="BG37" s="127" t="str">
        <f t="shared" ref="BG37:BG69" si="25">IF(AR37&gt;0,($G37*AR37*$F$16),"0")</f>
        <v>0</v>
      </c>
      <c r="BH37" s="127" t="str">
        <f t="shared" ref="BH37:BH69" si="26">IF(AS37&gt;0,($G37*AS37*$F$17),"0")</f>
        <v>0</v>
      </c>
      <c r="BI37" s="127" t="str">
        <f t="shared" ref="BI37:BI69" si="27">IF(AT37&gt;0,($G37*AT37*$F$18),"0")</f>
        <v>0</v>
      </c>
      <c r="BJ37" s="127" t="str">
        <f t="shared" ref="BJ37:BJ69" si="28">IF(AU37&gt;0,($G37*AU37*$F$19),"0")</f>
        <v>0</v>
      </c>
      <c r="BK37" s="127" t="str">
        <f t="shared" ref="BK37:BK69" si="29">IF(AV37&gt;0,($G37*AV37*$F$20),"0")</f>
        <v>0</v>
      </c>
      <c r="BL37" s="127" t="str">
        <f t="shared" ref="BL37:BL69" si="30">IF(AW37&gt;0,($G37*AW37*$F$21),"0")</f>
        <v>0</v>
      </c>
      <c r="BM37" s="127" t="str">
        <f t="shared" ref="BM37:BM69" si="31">IF(AX37&gt;0,($G37*AX37*$F$22),"0")</f>
        <v>0</v>
      </c>
      <c r="BN37" s="127" t="str">
        <f t="shared" ref="BN37:BN69" si="32">IF(AY37&gt;0,($G37*AY37*$F$23),"0")</f>
        <v>0</v>
      </c>
      <c r="BO37" s="127" t="str">
        <f t="shared" ref="BO37:BO69" si="33">IF(AZ37&gt;0,($G37*AZ37*$F$24),"0")</f>
        <v>0</v>
      </c>
      <c r="BP37" s="127" t="str">
        <f t="shared" ref="BP37:BP69" si="34">IF(BA37&gt;0,($G37*BA37*$F$25),"0")</f>
        <v>0</v>
      </c>
      <c r="BQ37" s="127" t="str">
        <f t="shared" ref="BQ37:BQ69" si="35">IF(BB37&gt;0,($G37*BB37*$F$26),"0")</f>
        <v>0</v>
      </c>
      <c r="BR37" s="127" t="str">
        <f t="shared" ref="BR37:BR69" si="36">IF(BC37&gt;0,($G37*BC37*$F$27),"0")</f>
        <v>0</v>
      </c>
      <c r="BS37" s="127" t="str">
        <f t="shared" ref="BS37:BS69" si="37">IF(BD37&gt;0,($G37*BD37*$F$28),"0")</f>
        <v>0</v>
      </c>
    </row>
    <row r="38" spans="1:71" ht="20.100000000000001" customHeight="1" thickBot="1" x14ac:dyDescent="0.35">
      <c r="A38" s="30"/>
      <c r="B38" s="90" t="s">
        <v>66</v>
      </c>
      <c r="C38" s="91">
        <v>0.24652777777777779</v>
      </c>
      <c r="D38" s="91" t="s">
        <v>331</v>
      </c>
      <c r="E38" s="91" t="s">
        <v>357</v>
      </c>
      <c r="F38" s="92">
        <v>111</v>
      </c>
      <c r="G38" s="92">
        <f>$F38*'Campaign Total'!$F$46</f>
        <v>105.44999999999999</v>
      </c>
      <c r="H38" s="128">
        <f t="shared" ref="H38:H102" si="38">SUM(AP38:BD38)</f>
        <v>0</v>
      </c>
      <c r="I38" s="13">
        <f t="shared" ref="I38:I102" si="39">SUM(BE38:BS38)</f>
        <v>0</v>
      </c>
      <c r="K38" s="81"/>
      <c r="L38" s="79"/>
      <c r="M38" s="79"/>
      <c r="N38" s="79"/>
      <c r="O38" s="79"/>
      <c r="P38" s="79"/>
      <c r="Q38" s="81"/>
      <c r="R38" s="81"/>
      <c r="S38" s="79"/>
      <c r="T38" s="79"/>
      <c r="U38" s="79"/>
      <c r="V38" s="79"/>
      <c r="W38" s="79"/>
      <c r="X38" s="81"/>
      <c r="Y38" s="81"/>
      <c r="Z38" s="79"/>
      <c r="AA38" s="79"/>
      <c r="AB38" s="79"/>
      <c r="AC38" s="79"/>
      <c r="AD38" s="79"/>
      <c r="AE38" s="81"/>
      <c r="AF38" s="81"/>
      <c r="AG38" s="79"/>
      <c r="AH38" s="79"/>
      <c r="AI38" s="79"/>
      <c r="AJ38" s="79"/>
      <c r="AK38" s="79"/>
      <c r="AL38" s="81"/>
      <c r="AM38" s="81"/>
      <c r="AN38" s="79"/>
      <c r="AO38" s="125"/>
      <c r="AP38" s="127">
        <f t="shared" si="8"/>
        <v>0</v>
      </c>
      <c r="AQ38" s="127">
        <f t="shared" si="9"/>
        <v>0</v>
      </c>
      <c r="AR38" s="127">
        <f t="shared" si="10"/>
        <v>0</v>
      </c>
      <c r="AS38" s="127">
        <f t="shared" si="11"/>
        <v>0</v>
      </c>
      <c r="AT38" s="127">
        <f t="shared" si="12"/>
        <v>0</v>
      </c>
      <c r="AU38" s="127">
        <f t="shared" si="13"/>
        <v>0</v>
      </c>
      <c r="AV38" s="127">
        <f t="shared" si="14"/>
        <v>0</v>
      </c>
      <c r="AW38" s="127">
        <f t="shared" si="15"/>
        <v>0</v>
      </c>
      <c r="AX38" s="127">
        <f t="shared" si="16"/>
        <v>0</v>
      </c>
      <c r="AY38" s="127">
        <f t="shared" si="17"/>
        <v>0</v>
      </c>
      <c r="AZ38" s="127">
        <f t="shared" si="18"/>
        <v>0</v>
      </c>
      <c r="BA38" s="127">
        <f t="shared" si="19"/>
        <v>0</v>
      </c>
      <c r="BB38" s="127">
        <f t="shared" si="20"/>
        <v>0</v>
      </c>
      <c r="BC38" s="127">
        <f t="shared" si="21"/>
        <v>0</v>
      </c>
      <c r="BD38" s="127">
        <f t="shared" si="22"/>
        <v>0</v>
      </c>
      <c r="BE38" s="127" t="str">
        <f t="shared" si="23"/>
        <v>0</v>
      </c>
      <c r="BF38" s="127" t="str">
        <f t="shared" si="24"/>
        <v>0</v>
      </c>
      <c r="BG38" s="127" t="str">
        <f t="shared" si="25"/>
        <v>0</v>
      </c>
      <c r="BH38" s="127" t="str">
        <f t="shared" si="26"/>
        <v>0</v>
      </c>
      <c r="BI38" s="127" t="str">
        <f t="shared" si="27"/>
        <v>0</v>
      </c>
      <c r="BJ38" s="127" t="str">
        <f t="shared" si="28"/>
        <v>0</v>
      </c>
      <c r="BK38" s="127" t="str">
        <f t="shared" si="29"/>
        <v>0</v>
      </c>
      <c r="BL38" s="127" t="str">
        <f t="shared" si="30"/>
        <v>0</v>
      </c>
      <c r="BM38" s="127" t="str">
        <f t="shared" si="31"/>
        <v>0</v>
      </c>
      <c r="BN38" s="127" t="str">
        <f t="shared" si="32"/>
        <v>0</v>
      </c>
      <c r="BO38" s="127" t="str">
        <f t="shared" si="33"/>
        <v>0</v>
      </c>
      <c r="BP38" s="127" t="str">
        <f t="shared" si="34"/>
        <v>0</v>
      </c>
      <c r="BQ38" s="127" t="str">
        <f t="shared" si="35"/>
        <v>0</v>
      </c>
      <c r="BR38" s="127" t="str">
        <f t="shared" si="36"/>
        <v>0</v>
      </c>
      <c r="BS38" s="127" t="str">
        <f t="shared" si="37"/>
        <v>0</v>
      </c>
    </row>
    <row r="39" spans="1:71" ht="20.100000000000001" customHeight="1" thickTop="1" thickBot="1" x14ac:dyDescent="0.35">
      <c r="A39" s="30"/>
      <c r="B39" s="87" t="s">
        <v>65</v>
      </c>
      <c r="C39" s="88">
        <v>0.24861111111111112</v>
      </c>
      <c r="D39" s="195" t="s">
        <v>167</v>
      </c>
      <c r="E39" s="196"/>
      <c r="F39" s="89"/>
      <c r="G39" s="89"/>
      <c r="H39" s="128"/>
      <c r="I39" s="13"/>
      <c r="K39" s="80"/>
      <c r="L39" s="79"/>
      <c r="M39" s="79"/>
      <c r="N39" s="79"/>
      <c r="O39" s="79"/>
      <c r="P39" s="79"/>
      <c r="Q39" s="80"/>
      <c r="R39" s="80"/>
      <c r="S39" s="79"/>
      <c r="T39" s="79"/>
      <c r="U39" s="79"/>
      <c r="V39" s="79"/>
      <c r="W39" s="79"/>
      <c r="X39" s="80"/>
      <c r="Y39" s="80"/>
      <c r="Z39" s="79"/>
      <c r="AA39" s="79"/>
      <c r="AB39" s="79"/>
      <c r="AC39" s="79"/>
      <c r="AD39" s="79"/>
      <c r="AE39" s="80"/>
      <c r="AF39" s="80"/>
      <c r="AG39" s="79"/>
      <c r="AH39" s="79"/>
      <c r="AI39" s="79"/>
      <c r="AJ39" s="79"/>
      <c r="AK39" s="79"/>
      <c r="AL39" s="80"/>
      <c r="AM39" s="80"/>
      <c r="AN39" s="79"/>
      <c r="AO39" s="125"/>
      <c r="AP39" s="127">
        <f t="shared" si="8"/>
        <v>0</v>
      </c>
      <c r="AQ39" s="127">
        <f t="shared" si="9"/>
        <v>0</v>
      </c>
      <c r="AR39" s="127">
        <f t="shared" si="10"/>
        <v>0</v>
      </c>
      <c r="AS39" s="127">
        <f t="shared" si="11"/>
        <v>0</v>
      </c>
      <c r="AT39" s="127">
        <f t="shared" si="12"/>
        <v>0</v>
      </c>
      <c r="AU39" s="127">
        <f t="shared" si="13"/>
        <v>0</v>
      </c>
      <c r="AV39" s="127">
        <f t="shared" si="14"/>
        <v>0</v>
      </c>
      <c r="AW39" s="127">
        <f t="shared" si="15"/>
        <v>0</v>
      </c>
      <c r="AX39" s="127">
        <f t="shared" si="16"/>
        <v>0</v>
      </c>
      <c r="AY39" s="127">
        <f t="shared" si="17"/>
        <v>0</v>
      </c>
      <c r="AZ39" s="127">
        <f t="shared" si="18"/>
        <v>0</v>
      </c>
      <c r="BA39" s="127">
        <f t="shared" si="19"/>
        <v>0</v>
      </c>
      <c r="BB39" s="127">
        <f t="shared" si="20"/>
        <v>0</v>
      </c>
      <c r="BC39" s="127">
        <f t="shared" si="21"/>
        <v>0</v>
      </c>
      <c r="BD39" s="127">
        <f t="shared" si="22"/>
        <v>0</v>
      </c>
      <c r="BE39" s="127" t="str">
        <f t="shared" si="23"/>
        <v>0</v>
      </c>
      <c r="BF39" s="127" t="str">
        <f t="shared" si="24"/>
        <v>0</v>
      </c>
      <c r="BG39" s="127" t="str">
        <f t="shared" si="25"/>
        <v>0</v>
      </c>
      <c r="BH39" s="127" t="str">
        <f t="shared" si="26"/>
        <v>0</v>
      </c>
      <c r="BI39" s="127" t="str">
        <f t="shared" si="27"/>
        <v>0</v>
      </c>
      <c r="BJ39" s="127" t="str">
        <f t="shared" si="28"/>
        <v>0</v>
      </c>
      <c r="BK39" s="127" t="str">
        <f t="shared" si="29"/>
        <v>0</v>
      </c>
      <c r="BL39" s="127" t="str">
        <f t="shared" si="30"/>
        <v>0</v>
      </c>
      <c r="BM39" s="127" t="str">
        <f t="shared" si="31"/>
        <v>0</v>
      </c>
      <c r="BN39" s="127" t="str">
        <f t="shared" si="32"/>
        <v>0</v>
      </c>
      <c r="BO39" s="127" t="str">
        <f t="shared" si="33"/>
        <v>0</v>
      </c>
      <c r="BP39" s="127" t="str">
        <f t="shared" si="34"/>
        <v>0</v>
      </c>
      <c r="BQ39" s="127" t="str">
        <f t="shared" si="35"/>
        <v>0</v>
      </c>
      <c r="BR39" s="127" t="str">
        <f t="shared" si="36"/>
        <v>0</v>
      </c>
      <c r="BS39" s="127" t="str">
        <f t="shared" si="37"/>
        <v>0</v>
      </c>
    </row>
    <row r="40" spans="1:71" ht="20.100000000000001" customHeight="1" thickBot="1" x14ac:dyDescent="0.35">
      <c r="A40" s="30"/>
      <c r="B40" s="87" t="s">
        <v>65</v>
      </c>
      <c r="C40" s="88">
        <v>0.25</v>
      </c>
      <c r="D40" s="88" t="s">
        <v>102</v>
      </c>
      <c r="E40" s="157" t="s">
        <v>83</v>
      </c>
      <c r="F40" s="89"/>
      <c r="G40" s="89"/>
      <c r="H40" s="128"/>
      <c r="I40" s="13"/>
      <c r="K40" s="80"/>
      <c r="L40" s="79"/>
      <c r="M40" s="79"/>
      <c r="N40" s="79"/>
      <c r="O40" s="79"/>
      <c r="P40" s="79"/>
      <c r="Q40" s="80"/>
      <c r="R40" s="80"/>
      <c r="S40" s="79"/>
      <c r="T40" s="79"/>
      <c r="U40" s="79"/>
      <c r="V40" s="79"/>
      <c r="W40" s="79"/>
      <c r="X40" s="80"/>
      <c r="Y40" s="80"/>
      <c r="Z40" s="79"/>
      <c r="AA40" s="79"/>
      <c r="AB40" s="79"/>
      <c r="AC40" s="79"/>
      <c r="AD40" s="79"/>
      <c r="AE40" s="80"/>
      <c r="AF40" s="80"/>
      <c r="AG40" s="79"/>
      <c r="AH40" s="79"/>
      <c r="AI40" s="79"/>
      <c r="AJ40" s="79"/>
      <c r="AK40" s="79"/>
      <c r="AL40" s="80"/>
      <c r="AM40" s="80"/>
      <c r="AN40" s="79"/>
      <c r="AO40" s="125"/>
      <c r="AP40" s="127">
        <f t="shared" si="8"/>
        <v>0</v>
      </c>
      <c r="AQ40" s="127">
        <f t="shared" si="9"/>
        <v>0</v>
      </c>
      <c r="AR40" s="127">
        <f t="shared" si="10"/>
        <v>0</v>
      </c>
      <c r="AS40" s="127">
        <f t="shared" si="11"/>
        <v>0</v>
      </c>
      <c r="AT40" s="127">
        <f t="shared" si="12"/>
        <v>0</v>
      </c>
      <c r="AU40" s="127">
        <f t="shared" si="13"/>
        <v>0</v>
      </c>
      <c r="AV40" s="127">
        <f t="shared" si="14"/>
        <v>0</v>
      </c>
      <c r="AW40" s="127">
        <f t="shared" si="15"/>
        <v>0</v>
      </c>
      <c r="AX40" s="127">
        <f t="shared" si="16"/>
        <v>0</v>
      </c>
      <c r="AY40" s="127">
        <f t="shared" si="17"/>
        <v>0</v>
      </c>
      <c r="AZ40" s="127">
        <f t="shared" si="18"/>
        <v>0</v>
      </c>
      <c r="BA40" s="127">
        <f t="shared" si="19"/>
        <v>0</v>
      </c>
      <c r="BB40" s="127">
        <f t="shared" si="20"/>
        <v>0</v>
      </c>
      <c r="BC40" s="127">
        <f t="shared" si="21"/>
        <v>0</v>
      </c>
      <c r="BD40" s="127">
        <f t="shared" si="22"/>
        <v>0</v>
      </c>
      <c r="BE40" s="127" t="str">
        <f t="shared" si="23"/>
        <v>0</v>
      </c>
      <c r="BF40" s="127" t="str">
        <f t="shared" si="24"/>
        <v>0</v>
      </c>
      <c r="BG40" s="127" t="str">
        <f t="shared" si="25"/>
        <v>0</v>
      </c>
      <c r="BH40" s="127" t="str">
        <f t="shared" si="26"/>
        <v>0</v>
      </c>
      <c r="BI40" s="127" t="str">
        <f t="shared" si="27"/>
        <v>0</v>
      </c>
      <c r="BJ40" s="127" t="str">
        <f t="shared" si="28"/>
        <v>0</v>
      </c>
      <c r="BK40" s="127" t="str">
        <f t="shared" si="29"/>
        <v>0</v>
      </c>
      <c r="BL40" s="127" t="str">
        <f t="shared" si="30"/>
        <v>0</v>
      </c>
      <c r="BM40" s="127" t="str">
        <f t="shared" si="31"/>
        <v>0</v>
      </c>
      <c r="BN40" s="127" t="str">
        <f t="shared" si="32"/>
        <v>0</v>
      </c>
      <c r="BO40" s="127" t="str">
        <f t="shared" si="33"/>
        <v>0</v>
      </c>
      <c r="BP40" s="127" t="str">
        <f t="shared" si="34"/>
        <v>0</v>
      </c>
      <c r="BQ40" s="127" t="str">
        <f t="shared" si="35"/>
        <v>0</v>
      </c>
      <c r="BR40" s="127" t="str">
        <f t="shared" si="36"/>
        <v>0</v>
      </c>
      <c r="BS40" s="127" t="str">
        <f t="shared" si="37"/>
        <v>0</v>
      </c>
    </row>
    <row r="41" spans="1:71" ht="20.100000000000001" customHeight="1" thickBot="1" x14ac:dyDescent="0.35">
      <c r="A41" s="30"/>
      <c r="B41" s="90" t="s">
        <v>66</v>
      </c>
      <c r="C41" s="91">
        <v>0.2673611111111111</v>
      </c>
      <c r="D41" s="91" t="s">
        <v>384</v>
      </c>
      <c r="E41" s="91" t="s">
        <v>385</v>
      </c>
      <c r="F41" s="92">
        <v>160</v>
      </c>
      <c r="G41" s="92">
        <f>$F41*'Campaign Total'!$F$46</f>
        <v>152</v>
      </c>
      <c r="H41" s="128">
        <f t="shared" ref="H41" si="40">SUM(AP41:BD41)</f>
        <v>0</v>
      </c>
      <c r="I41" s="13">
        <f t="shared" ref="I41" si="41">SUM(BE41:BS41)</f>
        <v>0</v>
      </c>
      <c r="K41" s="81"/>
      <c r="L41" s="79"/>
      <c r="M41" s="79"/>
      <c r="N41" s="79"/>
      <c r="O41" s="79"/>
      <c r="P41" s="79"/>
      <c r="Q41" s="81"/>
      <c r="R41" s="81"/>
      <c r="S41" s="79"/>
      <c r="T41" s="79"/>
      <c r="U41" s="79"/>
      <c r="V41" s="79"/>
      <c r="W41" s="79"/>
      <c r="X41" s="81"/>
      <c r="Y41" s="81"/>
      <c r="Z41" s="79"/>
      <c r="AA41" s="79"/>
      <c r="AB41" s="79"/>
      <c r="AC41" s="79"/>
      <c r="AD41" s="79"/>
      <c r="AE41" s="81"/>
      <c r="AF41" s="81"/>
      <c r="AG41" s="79"/>
      <c r="AH41" s="79"/>
      <c r="AI41" s="79"/>
      <c r="AJ41" s="79"/>
      <c r="AK41" s="79"/>
      <c r="AL41" s="81"/>
      <c r="AM41" s="81"/>
      <c r="AN41" s="79"/>
      <c r="AO41" s="125"/>
      <c r="AP41" s="127">
        <f t="shared" si="8"/>
        <v>0</v>
      </c>
      <c r="AQ41" s="127">
        <f t="shared" si="9"/>
        <v>0</v>
      </c>
      <c r="AR41" s="127">
        <f t="shared" si="10"/>
        <v>0</v>
      </c>
      <c r="AS41" s="127">
        <f t="shared" si="11"/>
        <v>0</v>
      </c>
      <c r="AT41" s="127">
        <f t="shared" si="12"/>
        <v>0</v>
      </c>
      <c r="AU41" s="127">
        <f t="shared" si="13"/>
        <v>0</v>
      </c>
      <c r="AV41" s="127">
        <f t="shared" si="14"/>
        <v>0</v>
      </c>
      <c r="AW41" s="127">
        <f t="shared" si="15"/>
        <v>0</v>
      </c>
      <c r="AX41" s="127">
        <f t="shared" si="16"/>
        <v>0</v>
      </c>
      <c r="AY41" s="127">
        <f t="shared" si="17"/>
        <v>0</v>
      </c>
      <c r="AZ41" s="127">
        <f t="shared" si="18"/>
        <v>0</v>
      </c>
      <c r="BA41" s="127">
        <f t="shared" si="19"/>
        <v>0</v>
      </c>
      <c r="BB41" s="127">
        <f t="shared" si="20"/>
        <v>0</v>
      </c>
      <c r="BC41" s="127">
        <f t="shared" si="21"/>
        <v>0</v>
      </c>
      <c r="BD41" s="127">
        <f t="shared" si="22"/>
        <v>0</v>
      </c>
      <c r="BE41" s="127" t="str">
        <f t="shared" si="23"/>
        <v>0</v>
      </c>
      <c r="BF41" s="127" t="str">
        <f t="shared" si="24"/>
        <v>0</v>
      </c>
      <c r="BG41" s="127" t="str">
        <f t="shared" si="25"/>
        <v>0</v>
      </c>
      <c r="BH41" s="127" t="str">
        <f t="shared" si="26"/>
        <v>0</v>
      </c>
      <c r="BI41" s="127" t="str">
        <f t="shared" si="27"/>
        <v>0</v>
      </c>
      <c r="BJ41" s="127" t="str">
        <f t="shared" si="28"/>
        <v>0</v>
      </c>
      <c r="BK41" s="127" t="str">
        <f t="shared" si="29"/>
        <v>0</v>
      </c>
      <c r="BL41" s="127" t="str">
        <f t="shared" si="30"/>
        <v>0</v>
      </c>
      <c r="BM41" s="127" t="str">
        <f t="shared" si="31"/>
        <v>0</v>
      </c>
      <c r="BN41" s="127" t="str">
        <f t="shared" si="32"/>
        <v>0</v>
      </c>
      <c r="BO41" s="127" t="str">
        <f t="shared" si="33"/>
        <v>0</v>
      </c>
      <c r="BP41" s="127" t="str">
        <f t="shared" si="34"/>
        <v>0</v>
      </c>
      <c r="BQ41" s="127" t="str">
        <f t="shared" si="35"/>
        <v>0</v>
      </c>
      <c r="BR41" s="127" t="str">
        <f t="shared" si="36"/>
        <v>0</v>
      </c>
      <c r="BS41" s="127" t="str">
        <f t="shared" si="37"/>
        <v>0</v>
      </c>
    </row>
    <row r="42" spans="1:71" ht="20.100000000000001" customHeight="1" thickBot="1" x14ac:dyDescent="0.35">
      <c r="A42" s="30"/>
      <c r="B42" s="87" t="s">
        <v>65</v>
      </c>
      <c r="C42" s="88">
        <v>0.27083333333333331</v>
      </c>
      <c r="D42" s="88" t="s">
        <v>102</v>
      </c>
      <c r="E42" s="157" t="s">
        <v>414</v>
      </c>
      <c r="F42" s="89"/>
      <c r="G42" s="89"/>
      <c r="H42" s="128"/>
      <c r="I42" s="13"/>
      <c r="K42" s="80"/>
      <c r="L42" s="79"/>
      <c r="M42" s="79"/>
      <c r="N42" s="79"/>
      <c r="O42" s="79"/>
      <c r="P42" s="79"/>
      <c r="Q42" s="80"/>
      <c r="R42" s="80"/>
      <c r="S42" s="79"/>
      <c r="T42" s="79"/>
      <c r="U42" s="79"/>
      <c r="V42" s="79"/>
      <c r="W42" s="79"/>
      <c r="X42" s="80"/>
      <c r="Y42" s="80"/>
      <c r="Z42" s="79"/>
      <c r="AA42" s="79"/>
      <c r="AB42" s="79"/>
      <c r="AC42" s="79"/>
      <c r="AD42" s="79"/>
      <c r="AE42" s="80"/>
      <c r="AF42" s="80"/>
      <c r="AG42" s="79"/>
      <c r="AH42" s="79"/>
      <c r="AI42" s="79"/>
      <c r="AJ42" s="79"/>
      <c r="AK42" s="79"/>
      <c r="AL42" s="80"/>
      <c r="AM42" s="80"/>
      <c r="AN42" s="79"/>
      <c r="AO42" s="125"/>
      <c r="AP42" s="127">
        <f t="shared" si="8"/>
        <v>0</v>
      </c>
      <c r="AQ42" s="127">
        <f t="shared" si="9"/>
        <v>0</v>
      </c>
      <c r="AR42" s="127">
        <f t="shared" si="10"/>
        <v>0</v>
      </c>
      <c r="AS42" s="127">
        <f t="shared" si="11"/>
        <v>0</v>
      </c>
      <c r="AT42" s="127">
        <f t="shared" si="12"/>
        <v>0</v>
      </c>
      <c r="AU42" s="127">
        <f t="shared" si="13"/>
        <v>0</v>
      </c>
      <c r="AV42" s="127">
        <f t="shared" si="14"/>
        <v>0</v>
      </c>
      <c r="AW42" s="127">
        <f t="shared" si="15"/>
        <v>0</v>
      </c>
      <c r="AX42" s="127">
        <f t="shared" si="16"/>
        <v>0</v>
      </c>
      <c r="AY42" s="127">
        <f t="shared" si="17"/>
        <v>0</v>
      </c>
      <c r="AZ42" s="127">
        <f t="shared" si="18"/>
        <v>0</v>
      </c>
      <c r="BA42" s="127">
        <f t="shared" si="19"/>
        <v>0</v>
      </c>
      <c r="BB42" s="127">
        <f t="shared" si="20"/>
        <v>0</v>
      </c>
      <c r="BC42" s="127">
        <f t="shared" si="21"/>
        <v>0</v>
      </c>
      <c r="BD42" s="127">
        <f t="shared" si="22"/>
        <v>0</v>
      </c>
      <c r="BE42" s="127" t="str">
        <f t="shared" si="23"/>
        <v>0</v>
      </c>
      <c r="BF42" s="127" t="str">
        <f t="shared" si="24"/>
        <v>0</v>
      </c>
      <c r="BG42" s="127" t="str">
        <f t="shared" si="25"/>
        <v>0</v>
      </c>
      <c r="BH42" s="127" t="str">
        <f t="shared" si="26"/>
        <v>0</v>
      </c>
      <c r="BI42" s="127" t="str">
        <f t="shared" si="27"/>
        <v>0</v>
      </c>
      <c r="BJ42" s="127" t="str">
        <f t="shared" si="28"/>
        <v>0</v>
      </c>
      <c r="BK42" s="127" t="str">
        <f t="shared" si="29"/>
        <v>0</v>
      </c>
      <c r="BL42" s="127" t="str">
        <f t="shared" si="30"/>
        <v>0</v>
      </c>
      <c r="BM42" s="127" t="str">
        <f t="shared" si="31"/>
        <v>0</v>
      </c>
      <c r="BN42" s="127" t="str">
        <f t="shared" si="32"/>
        <v>0</v>
      </c>
      <c r="BO42" s="127" t="str">
        <f t="shared" si="33"/>
        <v>0</v>
      </c>
      <c r="BP42" s="127" t="str">
        <f t="shared" si="34"/>
        <v>0</v>
      </c>
      <c r="BQ42" s="127" t="str">
        <f t="shared" si="35"/>
        <v>0</v>
      </c>
      <c r="BR42" s="127" t="str">
        <f t="shared" si="36"/>
        <v>0</v>
      </c>
      <c r="BS42" s="127" t="str">
        <f t="shared" si="37"/>
        <v>0</v>
      </c>
    </row>
    <row r="43" spans="1:71" ht="20.100000000000001" customHeight="1" thickBot="1" x14ac:dyDescent="0.35">
      <c r="A43" s="30"/>
      <c r="B43" s="87" t="s">
        <v>65</v>
      </c>
      <c r="C43" s="88">
        <v>0.29166666666666669</v>
      </c>
      <c r="D43" s="88" t="s">
        <v>168</v>
      </c>
      <c r="E43" s="157" t="s">
        <v>433</v>
      </c>
      <c r="F43" s="89"/>
      <c r="G43" s="89"/>
      <c r="H43" s="128"/>
      <c r="I43" s="13"/>
      <c r="K43" s="80"/>
      <c r="L43" s="79"/>
      <c r="M43" s="79"/>
      <c r="N43" s="79"/>
      <c r="O43" s="79"/>
      <c r="P43" s="79"/>
      <c r="Q43" s="80"/>
      <c r="R43" s="80"/>
      <c r="S43" s="79"/>
      <c r="T43" s="79"/>
      <c r="U43" s="79"/>
      <c r="V43" s="79"/>
      <c r="W43" s="79"/>
      <c r="X43" s="80"/>
      <c r="Y43" s="80"/>
      <c r="Z43" s="79"/>
      <c r="AA43" s="79"/>
      <c r="AB43" s="79"/>
      <c r="AC43" s="79"/>
      <c r="AD43" s="79"/>
      <c r="AE43" s="80"/>
      <c r="AF43" s="80"/>
      <c r="AG43" s="79"/>
      <c r="AH43" s="79"/>
      <c r="AI43" s="79"/>
      <c r="AJ43" s="79"/>
      <c r="AK43" s="79"/>
      <c r="AL43" s="80"/>
      <c r="AM43" s="80"/>
      <c r="AN43" s="79"/>
      <c r="AO43" s="125"/>
      <c r="AP43" s="127">
        <f t="shared" si="8"/>
        <v>0</v>
      </c>
      <c r="AQ43" s="127">
        <f t="shared" si="9"/>
        <v>0</v>
      </c>
      <c r="AR43" s="127">
        <f t="shared" si="10"/>
        <v>0</v>
      </c>
      <c r="AS43" s="127">
        <f t="shared" si="11"/>
        <v>0</v>
      </c>
      <c r="AT43" s="127">
        <f t="shared" si="12"/>
        <v>0</v>
      </c>
      <c r="AU43" s="127">
        <f t="shared" si="13"/>
        <v>0</v>
      </c>
      <c r="AV43" s="127">
        <f t="shared" si="14"/>
        <v>0</v>
      </c>
      <c r="AW43" s="127">
        <f t="shared" si="15"/>
        <v>0</v>
      </c>
      <c r="AX43" s="127">
        <f t="shared" si="16"/>
        <v>0</v>
      </c>
      <c r="AY43" s="127">
        <f t="shared" si="17"/>
        <v>0</v>
      </c>
      <c r="AZ43" s="127">
        <f t="shared" si="18"/>
        <v>0</v>
      </c>
      <c r="BA43" s="127">
        <f t="shared" si="19"/>
        <v>0</v>
      </c>
      <c r="BB43" s="127">
        <f t="shared" si="20"/>
        <v>0</v>
      </c>
      <c r="BC43" s="127">
        <f t="shared" si="21"/>
        <v>0</v>
      </c>
      <c r="BD43" s="127">
        <f t="shared" si="22"/>
        <v>0</v>
      </c>
      <c r="BE43" s="127" t="str">
        <f t="shared" si="23"/>
        <v>0</v>
      </c>
      <c r="BF43" s="127" t="str">
        <f t="shared" si="24"/>
        <v>0</v>
      </c>
      <c r="BG43" s="127" t="str">
        <f t="shared" si="25"/>
        <v>0</v>
      </c>
      <c r="BH43" s="127" t="str">
        <f t="shared" si="26"/>
        <v>0</v>
      </c>
      <c r="BI43" s="127" t="str">
        <f t="shared" si="27"/>
        <v>0</v>
      </c>
      <c r="BJ43" s="127" t="str">
        <f t="shared" si="28"/>
        <v>0</v>
      </c>
      <c r="BK43" s="127" t="str">
        <f t="shared" si="29"/>
        <v>0</v>
      </c>
      <c r="BL43" s="127" t="str">
        <f t="shared" si="30"/>
        <v>0</v>
      </c>
      <c r="BM43" s="127" t="str">
        <f t="shared" si="31"/>
        <v>0</v>
      </c>
      <c r="BN43" s="127" t="str">
        <f t="shared" si="32"/>
        <v>0</v>
      </c>
      <c r="BO43" s="127" t="str">
        <f t="shared" si="33"/>
        <v>0</v>
      </c>
      <c r="BP43" s="127" t="str">
        <f t="shared" si="34"/>
        <v>0</v>
      </c>
      <c r="BQ43" s="127" t="str">
        <f t="shared" si="35"/>
        <v>0</v>
      </c>
      <c r="BR43" s="127" t="str">
        <f t="shared" si="36"/>
        <v>0</v>
      </c>
      <c r="BS43" s="127" t="str">
        <f t="shared" si="37"/>
        <v>0</v>
      </c>
    </row>
    <row r="44" spans="1:71" ht="20.100000000000001" customHeight="1" thickBot="1" x14ac:dyDescent="0.35">
      <c r="A44" s="30"/>
      <c r="B44" s="90" t="s">
        <v>66</v>
      </c>
      <c r="C44" s="91">
        <v>0.30902777777777779</v>
      </c>
      <c r="D44" s="91" t="s">
        <v>332</v>
      </c>
      <c r="E44" s="91" t="s">
        <v>383</v>
      </c>
      <c r="F44" s="92">
        <v>377</v>
      </c>
      <c r="G44" s="92">
        <f>$F44*'Campaign Total'!$F$46</f>
        <v>358.15</v>
      </c>
      <c r="H44" s="128">
        <f t="shared" si="38"/>
        <v>0</v>
      </c>
      <c r="I44" s="13">
        <f t="shared" si="39"/>
        <v>0</v>
      </c>
      <c r="K44" s="81"/>
      <c r="L44" s="79"/>
      <c r="M44" s="79"/>
      <c r="N44" s="79"/>
      <c r="O44" s="79"/>
      <c r="P44" s="79"/>
      <c r="Q44" s="81"/>
      <c r="R44" s="81"/>
      <c r="S44" s="79"/>
      <c r="T44" s="79"/>
      <c r="U44" s="79"/>
      <c r="V44" s="79"/>
      <c r="W44" s="79"/>
      <c r="X44" s="81"/>
      <c r="Y44" s="81"/>
      <c r="Z44" s="79"/>
      <c r="AA44" s="79"/>
      <c r="AB44" s="79"/>
      <c r="AC44" s="79"/>
      <c r="AD44" s="79"/>
      <c r="AE44" s="81"/>
      <c r="AF44" s="81"/>
      <c r="AG44" s="79"/>
      <c r="AH44" s="79"/>
      <c r="AI44" s="79"/>
      <c r="AJ44" s="79"/>
      <c r="AK44" s="79"/>
      <c r="AL44" s="81"/>
      <c r="AM44" s="81"/>
      <c r="AN44" s="79"/>
      <c r="AO44" s="125"/>
      <c r="AP44" s="127">
        <f t="shared" si="8"/>
        <v>0</v>
      </c>
      <c r="AQ44" s="127">
        <f t="shared" si="9"/>
        <v>0</v>
      </c>
      <c r="AR44" s="127">
        <f t="shared" si="10"/>
        <v>0</v>
      </c>
      <c r="AS44" s="127">
        <f t="shared" si="11"/>
        <v>0</v>
      </c>
      <c r="AT44" s="127">
        <f t="shared" si="12"/>
        <v>0</v>
      </c>
      <c r="AU44" s="127">
        <f t="shared" si="13"/>
        <v>0</v>
      </c>
      <c r="AV44" s="127">
        <f t="shared" si="14"/>
        <v>0</v>
      </c>
      <c r="AW44" s="127">
        <f t="shared" si="15"/>
        <v>0</v>
      </c>
      <c r="AX44" s="127">
        <f t="shared" si="16"/>
        <v>0</v>
      </c>
      <c r="AY44" s="127">
        <f t="shared" si="17"/>
        <v>0</v>
      </c>
      <c r="AZ44" s="127">
        <f t="shared" si="18"/>
        <v>0</v>
      </c>
      <c r="BA44" s="127">
        <f t="shared" si="19"/>
        <v>0</v>
      </c>
      <c r="BB44" s="127">
        <f t="shared" si="20"/>
        <v>0</v>
      </c>
      <c r="BC44" s="127">
        <f t="shared" si="21"/>
        <v>0</v>
      </c>
      <c r="BD44" s="127">
        <f t="shared" si="22"/>
        <v>0</v>
      </c>
      <c r="BE44" s="127" t="str">
        <f t="shared" si="23"/>
        <v>0</v>
      </c>
      <c r="BF44" s="127" t="str">
        <f t="shared" si="24"/>
        <v>0</v>
      </c>
      <c r="BG44" s="127" t="str">
        <f t="shared" si="25"/>
        <v>0</v>
      </c>
      <c r="BH44" s="127" t="str">
        <f t="shared" si="26"/>
        <v>0</v>
      </c>
      <c r="BI44" s="127" t="str">
        <f t="shared" si="27"/>
        <v>0</v>
      </c>
      <c r="BJ44" s="127" t="str">
        <f t="shared" si="28"/>
        <v>0</v>
      </c>
      <c r="BK44" s="127" t="str">
        <f t="shared" si="29"/>
        <v>0</v>
      </c>
      <c r="BL44" s="127" t="str">
        <f t="shared" si="30"/>
        <v>0</v>
      </c>
      <c r="BM44" s="127" t="str">
        <f t="shared" si="31"/>
        <v>0</v>
      </c>
      <c r="BN44" s="127" t="str">
        <f t="shared" si="32"/>
        <v>0</v>
      </c>
      <c r="BO44" s="127" t="str">
        <f t="shared" si="33"/>
        <v>0</v>
      </c>
      <c r="BP44" s="127" t="str">
        <f t="shared" si="34"/>
        <v>0</v>
      </c>
      <c r="BQ44" s="127" t="str">
        <f t="shared" si="35"/>
        <v>0</v>
      </c>
      <c r="BR44" s="127" t="str">
        <f t="shared" si="36"/>
        <v>0</v>
      </c>
      <c r="BS44" s="127" t="str">
        <f t="shared" si="37"/>
        <v>0</v>
      </c>
    </row>
    <row r="45" spans="1:71" ht="19.5" customHeight="1" thickBot="1" x14ac:dyDescent="0.35">
      <c r="A45" s="30"/>
      <c r="B45" s="87" t="s">
        <v>65</v>
      </c>
      <c r="C45" s="88">
        <v>0.3125</v>
      </c>
      <c r="D45" s="88" t="s">
        <v>168</v>
      </c>
      <c r="E45" s="88" t="s">
        <v>433</v>
      </c>
      <c r="F45" s="89"/>
      <c r="G45" s="89"/>
      <c r="H45" s="128"/>
      <c r="I45" s="13"/>
      <c r="K45" s="80"/>
      <c r="L45" s="79"/>
      <c r="M45" s="79"/>
      <c r="N45" s="79"/>
      <c r="O45" s="79"/>
      <c r="P45" s="79"/>
      <c r="Q45" s="80"/>
      <c r="R45" s="80"/>
      <c r="S45" s="79"/>
      <c r="T45" s="79"/>
      <c r="U45" s="79"/>
      <c r="V45" s="79"/>
      <c r="W45" s="79"/>
      <c r="X45" s="80"/>
      <c r="Y45" s="80"/>
      <c r="Z45" s="79"/>
      <c r="AA45" s="79"/>
      <c r="AB45" s="79"/>
      <c r="AC45" s="79"/>
      <c r="AD45" s="79"/>
      <c r="AE45" s="80"/>
      <c r="AF45" s="80"/>
      <c r="AG45" s="79"/>
      <c r="AH45" s="79"/>
      <c r="AI45" s="79"/>
      <c r="AJ45" s="79"/>
      <c r="AK45" s="79"/>
      <c r="AL45" s="80"/>
      <c r="AM45" s="80"/>
      <c r="AN45" s="79"/>
      <c r="AO45" s="125"/>
      <c r="AP45" s="127">
        <f t="shared" si="8"/>
        <v>0</v>
      </c>
      <c r="AQ45" s="127">
        <f t="shared" si="9"/>
        <v>0</v>
      </c>
      <c r="AR45" s="127">
        <f t="shared" si="10"/>
        <v>0</v>
      </c>
      <c r="AS45" s="127">
        <f t="shared" si="11"/>
        <v>0</v>
      </c>
      <c r="AT45" s="127">
        <f t="shared" si="12"/>
        <v>0</v>
      </c>
      <c r="AU45" s="127">
        <f t="shared" si="13"/>
        <v>0</v>
      </c>
      <c r="AV45" s="127">
        <f t="shared" si="14"/>
        <v>0</v>
      </c>
      <c r="AW45" s="127">
        <f t="shared" si="15"/>
        <v>0</v>
      </c>
      <c r="AX45" s="127">
        <f t="shared" si="16"/>
        <v>0</v>
      </c>
      <c r="AY45" s="127">
        <f t="shared" si="17"/>
        <v>0</v>
      </c>
      <c r="AZ45" s="127">
        <f t="shared" si="18"/>
        <v>0</v>
      </c>
      <c r="BA45" s="127">
        <f t="shared" si="19"/>
        <v>0</v>
      </c>
      <c r="BB45" s="127">
        <f t="shared" si="20"/>
        <v>0</v>
      </c>
      <c r="BC45" s="127">
        <f t="shared" si="21"/>
        <v>0</v>
      </c>
      <c r="BD45" s="127">
        <f t="shared" si="22"/>
        <v>0</v>
      </c>
      <c r="BE45" s="127" t="str">
        <f t="shared" si="23"/>
        <v>0</v>
      </c>
      <c r="BF45" s="127" t="str">
        <f t="shared" si="24"/>
        <v>0</v>
      </c>
      <c r="BG45" s="127" t="str">
        <f t="shared" si="25"/>
        <v>0</v>
      </c>
      <c r="BH45" s="127" t="str">
        <f t="shared" si="26"/>
        <v>0</v>
      </c>
      <c r="BI45" s="127" t="str">
        <f t="shared" si="27"/>
        <v>0</v>
      </c>
      <c r="BJ45" s="127" t="str">
        <f t="shared" si="28"/>
        <v>0</v>
      </c>
      <c r="BK45" s="127" t="str">
        <f t="shared" si="29"/>
        <v>0</v>
      </c>
      <c r="BL45" s="127" t="str">
        <f t="shared" si="30"/>
        <v>0</v>
      </c>
      <c r="BM45" s="127" t="str">
        <f t="shared" si="31"/>
        <v>0</v>
      </c>
      <c r="BN45" s="127" t="str">
        <f t="shared" si="32"/>
        <v>0</v>
      </c>
      <c r="BO45" s="127" t="str">
        <f t="shared" si="33"/>
        <v>0</v>
      </c>
      <c r="BP45" s="127" t="str">
        <f t="shared" si="34"/>
        <v>0</v>
      </c>
      <c r="BQ45" s="127" t="str">
        <f t="shared" si="35"/>
        <v>0</v>
      </c>
      <c r="BR45" s="127" t="str">
        <f t="shared" si="36"/>
        <v>0</v>
      </c>
      <c r="BS45" s="127" t="str">
        <f t="shared" si="37"/>
        <v>0</v>
      </c>
    </row>
    <row r="46" spans="1:71" ht="27.75" customHeight="1" thickBot="1" x14ac:dyDescent="0.35">
      <c r="A46" s="30"/>
      <c r="B46" s="87" t="s">
        <v>65</v>
      </c>
      <c r="C46" s="88">
        <v>0.33333333333333331</v>
      </c>
      <c r="D46" s="88" t="s">
        <v>169</v>
      </c>
      <c r="E46" s="88" t="s">
        <v>164</v>
      </c>
      <c r="F46" s="89"/>
      <c r="G46" s="89"/>
      <c r="H46" s="128"/>
      <c r="I46" s="13"/>
      <c r="K46" s="80"/>
      <c r="L46" s="79"/>
      <c r="M46" s="79"/>
      <c r="N46" s="79"/>
      <c r="O46" s="79"/>
      <c r="P46" s="79"/>
      <c r="Q46" s="80"/>
      <c r="R46" s="80"/>
      <c r="S46" s="79"/>
      <c r="T46" s="79"/>
      <c r="U46" s="79"/>
      <c r="V46" s="79"/>
      <c r="W46" s="79"/>
      <c r="X46" s="80"/>
      <c r="Y46" s="80"/>
      <c r="Z46" s="79"/>
      <c r="AA46" s="79"/>
      <c r="AB46" s="79"/>
      <c r="AC46" s="79"/>
      <c r="AD46" s="79"/>
      <c r="AE46" s="80"/>
      <c r="AF46" s="80"/>
      <c r="AG46" s="79"/>
      <c r="AH46" s="79"/>
      <c r="AI46" s="79"/>
      <c r="AJ46" s="79"/>
      <c r="AK46" s="79"/>
      <c r="AL46" s="80"/>
      <c r="AM46" s="80"/>
      <c r="AN46" s="79"/>
      <c r="AO46" s="125"/>
      <c r="AP46" s="127">
        <f t="shared" si="8"/>
        <v>0</v>
      </c>
      <c r="AQ46" s="127">
        <f t="shared" si="9"/>
        <v>0</v>
      </c>
      <c r="AR46" s="127">
        <f t="shared" si="10"/>
        <v>0</v>
      </c>
      <c r="AS46" s="127">
        <f t="shared" si="11"/>
        <v>0</v>
      </c>
      <c r="AT46" s="127">
        <f t="shared" si="12"/>
        <v>0</v>
      </c>
      <c r="AU46" s="127">
        <f t="shared" si="13"/>
        <v>0</v>
      </c>
      <c r="AV46" s="127">
        <f t="shared" si="14"/>
        <v>0</v>
      </c>
      <c r="AW46" s="127">
        <f t="shared" si="15"/>
        <v>0</v>
      </c>
      <c r="AX46" s="127">
        <f t="shared" si="16"/>
        <v>0</v>
      </c>
      <c r="AY46" s="127">
        <f t="shared" si="17"/>
        <v>0</v>
      </c>
      <c r="AZ46" s="127">
        <f t="shared" si="18"/>
        <v>0</v>
      </c>
      <c r="BA46" s="127">
        <f t="shared" si="19"/>
        <v>0</v>
      </c>
      <c r="BB46" s="127">
        <f t="shared" si="20"/>
        <v>0</v>
      </c>
      <c r="BC46" s="127">
        <f t="shared" si="21"/>
        <v>0</v>
      </c>
      <c r="BD46" s="127">
        <f t="shared" si="22"/>
        <v>0</v>
      </c>
      <c r="BE46" s="127" t="str">
        <f t="shared" si="23"/>
        <v>0</v>
      </c>
      <c r="BF46" s="127" t="str">
        <f t="shared" si="24"/>
        <v>0</v>
      </c>
      <c r="BG46" s="127" t="str">
        <f t="shared" si="25"/>
        <v>0</v>
      </c>
      <c r="BH46" s="127" t="str">
        <f t="shared" si="26"/>
        <v>0</v>
      </c>
      <c r="BI46" s="127" t="str">
        <f t="shared" si="27"/>
        <v>0</v>
      </c>
      <c r="BJ46" s="127" t="str">
        <f t="shared" si="28"/>
        <v>0</v>
      </c>
      <c r="BK46" s="127" t="str">
        <f t="shared" si="29"/>
        <v>0</v>
      </c>
      <c r="BL46" s="127" t="str">
        <f t="shared" si="30"/>
        <v>0</v>
      </c>
      <c r="BM46" s="127" t="str">
        <f t="shared" si="31"/>
        <v>0</v>
      </c>
      <c r="BN46" s="127" t="str">
        <f t="shared" si="32"/>
        <v>0</v>
      </c>
      <c r="BO46" s="127" t="str">
        <f t="shared" si="33"/>
        <v>0</v>
      </c>
      <c r="BP46" s="127" t="str">
        <f t="shared" si="34"/>
        <v>0</v>
      </c>
      <c r="BQ46" s="127" t="str">
        <f t="shared" si="35"/>
        <v>0</v>
      </c>
      <c r="BR46" s="127" t="str">
        <f t="shared" si="36"/>
        <v>0</v>
      </c>
      <c r="BS46" s="127" t="str">
        <f t="shared" si="37"/>
        <v>0</v>
      </c>
    </row>
    <row r="47" spans="1:71" ht="20.100000000000001" customHeight="1" thickBot="1" x14ac:dyDescent="0.35">
      <c r="A47" s="30"/>
      <c r="B47" s="90" t="s">
        <v>66</v>
      </c>
      <c r="C47" s="91">
        <v>0.35069444444444442</v>
      </c>
      <c r="D47" s="93" t="s">
        <v>333</v>
      </c>
      <c r="E47" s="93" t="s">
        <v>358</v>
      </c>
      <c r="F47" s="94">
        <v>123</v>
      </c>
      <c r="G47" s="94">
        <f>$F47*'Campaign Total'!$F$46</f>
        <v>116.85</v>
      </c>
      <c r="H47" s="128">
        <f t="shared" si="38"/>
        <v>0</v>
      </c>
      <c r="I47" s="13">
        <f t="shared" si="39"/>
        <v>0</v>
      </c>
      <c r="K47" s="81"/>
      <c r="L47" s="79"/>
      <c r="M47" s="79"/>
      <c r="N47" s="79"/>
      <c r="O47" s="79"/>
      <c r="P47" s="79"/>
      <c r="Q47" s="81"/>
      <c r="R47" s="81"/>
      <c r="S47" s="79"/>
      <c r="T47" s="79"/>
      <c r="U47" s="79"/>
      <c r="V47" s="79"/>
      <c r="W47" s="79"/>
      <c r="X47" s="81"/>
      <c r="Y47" s="81"/>
      <c r="Z47" s="79"/>
      <c r="AA47" s="79"/>
      <c r="AB47" s="79"/>
      <c r="AC47" s="79"/>
      <c r="AD47" s="79"/>
      <c r="AE47" s="81"/>
      <c r="AF47" s="81"/>
      <c r="AG47" s="79"/>
      <c r="AH47" s="79"/>
      <c r="AI47" s="79"/>
      <c r="AJ47" s="79"/>
      <c r="AK47" s="79"/>
      <c r="AL47" s="81"/>
      <c r="AM47" s="81"/>
      <c r="AN47" s="79"/>
      <c r="AO47" s="125"/>
      <c r="AP47" s="127">
        <f t="shared" si="8"/>
        <v>0</v>
      </c>
      <c r="AQ47" s="127">
        <f t="shared" si="9"/>
        <v>0</v>
      </c>
      <c r="AR47" s="127">
        <f t="shared" si="10"/>
        <v>0</v>
      </c>
      <c r="AS47" s="127">
        <f t="shared" si="11"/>
        <v>0</v>
      </c>
      <c r="AT47" s="127">
        <f t="shared" si="12"/>
        <v>0</v>
      </c>
      <c r="AU47" s="127">
        <f t="shared" si="13"/>
        <v>0</v>
      </c>
      <c r="AV47" s="127">
        <f t="shared" si="14"/>
        <v>0</v>
      </c>
      <c r="AW47" s="127">
        <f t="shared" si="15"/>
        <v>0</v>
      </c>
      <c r="AX47" s="127">
        <f t="shared" si="16"/>
        <v>0</v>
      </c>
      <c r="AY47" s="127">
        <f t="shared" si="17"/>
        <v>0</v>
      </c>
      <c r="AZ47" s="127">
        <f t="shared" si="18"/>
        <v>0</v>
      </c>
      <c r="BA47" s="127">
        <f t="shared" si="19"/>
        <v>0</v>
      </c>
      <c r="BB47" s="127">
        <f t="shared" si="20"/>
        <v>0</v>
      </c>
      <c r="BC47" s="127">
        <f t="shared" si="21"/>
        <v>0</v>
      </c>
      <c r="BD47" s="127">
        <f t="shared" si="22"/>
        <v>0</v>
      </c>
      <c r="BE47" s="127" t="str">
        <f t="shared" si="23"/>
        <v>0</v>
      </c>
      <c r="BF47" s="127" t="str">
        <f t="shared" si="24"/>
        <v>0</v>
      </c>
      <c r="BG47" s="127" t="str">
        <f t="shared" si="25"/>
        <v>0</v>
      </c>
      <c r="BH47" s="127" t="str">
        <f t="shared" si="26"/>
        <v>0</v>
      </c>
      <c r="BI47" s="127" t="str">
        <f t="shared" si="27"/>
        <v>0</v>
      </c>
      <c r="BJ47" s="127" t="str">
        <f t="shared" si="28"/>
        <v>0</v>
      </c>
      <c r="BK47" s="127" t="str">
        <f t="shared" si="29"/>
        <v>0</v>
      </c>
      <c r="BL47" s="127" t="str">
        <f t="shared" si="30"/>
        <v>0</v>
      </c>
      <c r="BM47" s="127" t="str">
        <f t="shared" si="31"/>
        <v>0</v>
      </c>
      <c r="BN47" s="127" t="str">
        <f t="shared" si="32"/>
        <v>0</v>
      </c>
      <c r="BO47" s="127" t="str">
        <f t="shared" si="33"/>
        <v>0</v>
      </c>
      <c r="BP47" s="127" t="str">
        <f t="shared" si="34"/>
        <v>0</v>
      </c>
      <c r="BQ47" s="127" t="str">
        <f t="shared" si="35"/>
        <v>0</v>
      </c>
      <c r="BR47" s="127" t="str">
        <f t="shared" si="36"/>
        <v>0</v>
      </c>
      <c r="BS47" s="127" t="str">
        <f t="shared" si="37"/>
        <v>0</v>
      </c>
    </row>
    <row r="48" spans="1:71" ht="30" customHeight="1" thickBot="1" x14ac:dyDescent="0.35">
      <c r="A48" s="29"/>
      <c r="B48" s="87" t="s">
        <v>65</v>
      </c>
      <c r="C48" s="88">
        <v>0.35416666666666669</v>
      </c>
      <c r="D48" s="88" t="s">
        <v>169</v>
      </c>
      <c r="E48" s="88" t="s">
        <v>164</v>
      </c>
      <c r="F48" s="89"/>
      <c r="G48" s="89"/>
      <c r="H48" s="128"/>
      <c r="I48" s="13"/>
      <c r="K48" s="80"/>
      <c r="L48" s="79"/>
      <c r="M48" s="79"/>
      <c r="N48" s="79"/>
      <c r="O48" s="79"/>
      <c r="P48" s="79"/>
      <c r="Q48" s="80"/>
      <c r="R48" s="80"/>
      <c r="S48" s="79"/>
      <c r="T48" s="79"/>
      <c r="U48" s="79"/>
      <c r="V48" s="79"/>
      <c r="W48" s="79"/>
      <c r="X48" s="80"/>
      <c r="Y48" s="80"/>
      <c r="Z48" s="79"/>
      <c r="AA48" s="79"/>
      <c r="AB48" s="79"/>
      <c r="AC48" s="79"/>
      <c r="AD48" s="79"/>
      <c r="AE48" s="80"/>
      <c r="AF48" s="80"/>
      <c r="AG48" s="79"/>
      <c r="AH48" s="79"/>
      <c r="AI48" s="79"/>
      <c r="AJ48" s="79"/>
      <c r="AK48" s="79"/>
      <c r="AL48" s="80"/>
      <c r="AM48" s="80"/>
      <c r="AN48" s="79"/>
      <c r="AO48" s="125"/>
      <c r="AP48" s="127">
        <f t="shared" si="8"/>
        <v>0</v>
      </c>
      <c r="AQ48" s="127">
        <f t="shared" si="9"/>
        <v>0</v>
      </c>
      <c r="AR48" s="127">
        <f t="shared" si="10"/>
        <v>0</v>
      </c>
      <c r="AS48" s="127">
        <f t="shared" si="11"/>
        <v>0</v>
      </c>
      <c r="AT48" s="127">
        <f t="shared" si="12"/>
        <v>0</v>
      </c>
      <c r="AU48" s="127">
        <f t="shared" si="13"/>
        <v>0</v>
      </c>
      <c r="AV48" s="127">
        <f t="shared" si="14"/>
        <v>0</v>
      </c>
      <c r="AW48" s="127">
        <f t="shared" si="15"/>
        <v>0</v>
      </c>
      <c r="AX48" s="127">
        <f t="shared" si="16"/>
        <v>0</v>
      </c>
      <c r="AY48" s="127">
        <f t="shared" si="17"/>
        <v>0</v>
      </c>
      <c r="AZ48" s="127">
        <f t="shared" si="18"/>
        <v>0</v>
      </c>
      <c r="BA48" s="127">
        <f t="shared" si="19"/>
        <v>0</v>
      </c>
      <c r="BB48" s="127">
        <f t="shared" si="20"/>
        <v>0</v>
      </c>
      <c r="BC48" s="127">
        <f t="shared" si="21"/>
        <v>0</v>
      </c>
      <c r="BD48" s="127">
        <f t="shared" si="22"/>
        <v>0</v>
      </c>
      <c r="BE48" s="127" t="str">
        <f t="shared" si="23"/>
        <v>0</v>
      </c>
      <c r="BF48" s="127" t="str">
        <f t="shared" si="24"/>
        <v>0</v>
      </c>
      <c r="BG48" s="127" t="str">
        <f t="shared" si="25"/>
        <v>0</v>
      </c>
      <c r="BH48" s="127" t="str">
        <f t="shared" si="26"/>
        <v>0</v>
      </c>
      <c r="BI48" s="127" t="str">
        <f t="shared" si="27"/>
        <v>0</v>
      </c>
      <c r="BJ48" s="127" t="str">
        <f t="shared" si="28"/>
        <v>0</v>
      </c>
      <c r="BK48" s="127" t="str">
        <f t="shared" si="29"/>
        <v>0</v>
      </c>
      <c r="BL48" s="127" t="str">
        <f t="shared" si="30"/>
        <v>0</v>
      </c>
      <c r="BM48" s="127" t="str">
        <f t="shared" si="31"/>
        <v>0</v>
      </c>
      <c r="BN48" s="127" t="str">
        <f t="shared" si="32"/>
        <v>0</v>
      </c>
      <c r="BO48" s="127" t="str">
        <f t="shared" si="33"/>
        <v>0</v>
      </c>
      <c r="BP48" s="127" t="str">
        <f t="shared" si="34"/>
        <v>0</v>
      </c>
      <c r="BQ48" s="127" t="str">
        <f t="shared" si="35"/>
        <v>0</v>
      </c>
      <c r="BR48" s="127" t="str">
        <f t="shared" si="36"/>
        <v>0</v>
      </c>
      <c r="BS48" s="127" t="str">
        <f t="shared" si="37"/>
        <v>0</v>
      </c>
    </row>
    <row r="49" spans="1:71" ht="20.100000000000001" customHeight="1" thickBot="1" x14ac:dyDescent="0.35">
      <c r="A49" s="29"/>
      <c r="B49" s="87" t="s">
        <v>65</v>
      </c>
      <c r="C49" s="88">
        <v>0.375</v>
      </c>
      <c r="D49" s="197" t="s">
        <v>109</v>
      </c>
      <c r="E49" s="198"/>
      <c r="F49" s="89"/>
      <c r="G49" s="89"/>
      <c r="H49" s="128"/>
      <c r="I49" s="13"/>
      <c r="K49" s="80"/>
      <c r="L49" s="79"/>
      <c r="M49" s="79"/>
      <c r="N49" s="79"/>
      <c r="O49" s="79"/>
      <c r="P49" s="79"/>
      <c r="Q49" s="80"/>
      <c r="R49" s="80"/>
      <c r="S49" s="79"/>
      <c r="T49" s="79"/>
      <c r="U49" s="79"/>
      <c r="V49" s="79"/>
      <c r="W49" s="79"/>
      <c r="X49" s="80"/>
      <c r="Y49" s="80"/>
      <c r="Z49" s="79"/>
      <c r="AA49" s="79"/>
      <c r="AB49" s="79"/>
      <c r="AC49" s="79"/>
      <c r="AD49" s="79"/>
      <c r="AE49" s="80"/>
      <c r="AF49" s="80"/>
      <c r="AG49" s="79"/>
      <c r="AH49" s="79"/>
      <c r="AI49" s="79"/>
      <c r="AJ49" s="79"/>
      <c r="AK49" s="79"/>
      <c r="AL49" s="80"/>
      <c r="AM49" s="80"/>
      <c r="AN49" s="79"/>
      <c r="AO49" s="125"/>
      <c r="AP49" s="127">
        <f t="shared" si="8"/>
        <v>0</v>
      </c>
      <c r="AQ49" s="127">
        <f t="shared" si="9"/>
        <v>0</v>
      </c>
      <c r="AR49" s="127">
        <f t="shared" si="10"/>
        <v>0</v>
      </c>
      <c r="AS49" s="127">
        <f t="shared" si="11"/>
        <v>0</v>
      </c>
      <c r="AT49" s="127">
        <f t="shared" si="12"/>
        <v>0</v>
      </c>
      <c r="AU49" s="127">
        <f t="shared" si="13"/>
        <v>0</v>
      </c>
      <c r="AV49" s="127">
        <f t="shared" si="14"/>
        <v>0</v>
      </c>
      <c r="AW49" s="127">
        <f t="shared" si="15"/>
        <v>0</v>
      </c>
      <c r="AX49" s="127">
        <f t="shared" si="16"/>
        <v>0</v>
      </c>
      <c r="AY49" s="127">
        <f t="shared" si="17"/>
        <v>0</v>
      </c>
      <c r="AZ49" s="127">
        <f t="shared" si="18"/>
        <v>0</v>
      </c>
      <c r="BA49" s="127">
        <f t="shared" si="19"/>
        <v>0</v>
      </c>
      <c r="BB49" s="127">
        <f t="shared" si="20"/>
        <v>0</v>
      </c>
      <c r="BC49" s="127">
        <f t="shared" si="21"/>
        <v>0</v>
      </c>
      <c r="BD49" s="127">
        <f t="shared" si="22"/>
        <v>0</v>
      </c>
      <c r="BE49" s="127" t="str">
        <f t="shared" si="23"/>
        <v>0</v>
      </c>
      <c r="BF49" s="127" t="str">
        <f t="shared" si="24"/>
        <v>0</v>
      </c>
      <c r="BG49" s="127" t="str">
        <f t="shared" si="25"/>
        <v>0</v>
      </c>
      <c r="BH49" s="127" t="str">
        <f t="shared" si="26"/>
        <v>0</v>
      </c>
      <c r="BI49" s="127" t="str">
        <f t="shared" si="27"/>
        <v>0</v>
      </c>
      <c r="BJ49" s="127" t="str">
        <f t="shared" si="28"/>
        <v>0</v>
      </c>
      <c r="BK49" s="127" t="str">
        <f t="shared" si="29"/>
        <v>0</v>
      </c>
      <c r="BL49" s="127" t="str">
        <f t="shared" si="30"/>
        <v>0</v>
      </c>
      <c r="BM49" s="127" t="str">
        <f t="shared" si="31"/>
        <v>0</v>
      </c>
      <c r="BN49" s="127" t="str">
        <f t="shared" si="32"/>
        <v>0</v>
      </c>
      <c r="BO49" s="127" t="str">
        <f t="shared" si="33"/>
        <v>0</v>
      </c>
      <c r="BP49" s="127" t="str">
        <f t="shared" si="34"/>
        <v>0</v>
      </c>
      <c r="BQ49" s="127" t="str">
        <f t="shared" si="35"/>
        <v>0</v>
      </c>
      <c r="BR49" s="127" t="str">
        <f t="shared" si="36"/>
        <v>0</v>
      </c>
      <c r="BS49" s="127" t="str">
        <f t="shared" si="37"/>
        <v>0</v>
      </c>
    </row>
    <row r="50" spans="1:71" ht="20.100000000000001" customHeight="1" thickBot="1" x14ac:dyDescent="0.35">
      <c r="A50" s="29"/>
      <c r="B50" s="90" t="s">
        <v>66</v>
      </c>
      <c r="C50" s="91">
        <v>0.3888888888888889</v>
      </c>
      <c r="D50" s="91" t="s">
        <v>334</v>
      </c>
      <c r="E50" s="91" t="s">
        <v>359</v>
      </c>
      <c r="F50" s="92">
        <v>83</v>
      </c>
      <c r="G50" s="92">
        <f>$F50*'Campaign Total'!$F$46</f>
        <v>78.849999999999994</v>
      </c>
      <c r="H50" s="128">
        <f t="shared" si="38"/>
        <v>0</v>
      </c>
      <c r="I50" s="13">
        <f t="shared" si="39"/>
        <v>0</v>
      </c>
      <c r="K50" s="81"/>
      <c r="L50" s="79"/>
      <c r="M50" s="79"/>
      <c r="N50" s="79"/>
      <c r="O50" s="79"/>
      <c r="P50" s="79"/>
      <c r="Q50" s="81"/>
      <c r="R50" s="81"/>
      <c r="S50" s="79"/>
      <c r="T50" s="79"/>
      <c r="U50" s="79"/>
      <c r="V50" s="79"/>
      <c r="W50" s="79"/>
      <c r="X50" s="81"/>
      <c r="Y50" s="81"/>
      <c r="Z50" s="79"/>
      <c r="AA50" s="79"/>
      <c r="AB50" s="79"/>
      <c r="AC50" s="79"/>
      <c r="AD50" s="79"/>
      <c r="AE50" s="81"/>
      <c r="AF50" s="81"/>
      <c r="AG50" s="79"/>
      <c r="AH50" s="79"/>
      <c r="AI50" s="79"/>
      <c r="AJ50" s="79"/>
      <c r="AK50" s="79"/>
      <c r="AL50" s="81"/>
      <c r="AM50" s="81"/>
      <c r="AN50" s="79"/>
      <c r="AO50" s="125"/>
      <c r="AP50" s="127">
        <f t="shared" si="8"/>
        <v>0</v>
      </c>
      <c r="AQ50" s="127">
        <f t="shared" si="9"/>
        <v>0</v>
      </c>
      <c r="AR50" s="127">
        <f t="shared" si="10"/>
        <v>0</v>
      </c>
      <c r="AS50" s="127">
        <f t="shared" si="11"/>
        <v>0</v>
      </c>
      <c r="AT50" s="127">
        <f t="shared" si="12"/>
        <v>0</v>
      </c>
      <c r="AU50" s="127">
        <f t="shared" si="13"/>
        <v>0</v>
      </c>
      <c r="AV50" s="127">
        <f t="shared" si="14"/>
        <v>0</v>
      </c>
      <c r="AW50" s="127">
        <f t="shared" si="15"/>
        <v>0</v>
      </c>
      <c r="AX50" s="127">
        <f t="shared" si="16"/>
        <v>0</v>
      </c>
      <c r="AY50" s="127">
        <f t="shared" si="17"/>
        <v>0</v>
      </c>
      <c r="AZ50" s="127">
        <f t="shared" si="18"/>
        <v>0</v>
      </c>
      <c r="BA50" s="127">
        <f t="shared" si="19"/>
        <v>0</v>
      </c>
      <c r="BB50" s="127">
        <f t="shared" si="20"/>
        <v>0</v>
      </c>
      <c r="BC50" s="127">
        <f t="shared" si="21"/>
        <v>0</v>
      </c>
      <c r="BD50" s="127">
        <f t="shared" si="22"/>
        <v>0</v>
      </c>
      <c r="BE50" s="127" t="str">
        <f t="shared" si="23"/>
        <v>0</v>
      </c>
      <c r="BF50" s="127" t="str">
        <f t="shared" si="24"/>
        <v>0</v>
      </c>
      <c r="BG50" s="127" t="str">
        <f t="shared" si="25"/>
        <v>0</v>
      </c>
      <c r="BH50" s="127" t="str">
        <f t="shared" si="26"/>
        <v>0</v>
      </c>
      <c r="BI50" s="127" t="str">
        <f t="shared" si="27"/>
        <v>0</v>
      </c>
      <c r="BJ50" s="127" t="str">
        <f t="shared" si="28"/>
        <v>0</v>
      </c>
      <c r="BK50" s="127" t="str">
        <f t="shared" si="29"/>
        <v>0</v>
      </c>
      <c r="BL50" s="127" t="str">
        <f t="shared" si="30"/>
        <v>0</v>
      </c>
      <c r="BM50" s="127" t="str">
        <f t="shared" si="31"/>
        <v>0</v>
      </c>
      <c r="BN50" s="127" t="str">
        <f t="shared" si="32"/>
        <v>0</v>
      </c>
      <c r="BO50" s="127" t="str">
        <f t="shared" si="33"/>
        <v>0</v>
      </c>
      <c r="BP50" s="127" t="str">
        <f t="shared" si="34"/>
        <v>0</v>
      </c>
      <c r="BQ50" s="127" t="str">
        <f t="shared" si="35"/>
        <v>0</v>
      </c>
      <c r="BR50" s="127" t="str">
        <f t="shared" si="36"/>
        <v>0</v>
      </c>
      <c r="BS50" s="127" t="str">
        <f t="shared" si="37"/>
        <v>0</v>
      </c>
    </row>
    <row r="51" spans="1:71" ht="20.100000000000001" customHeight="1" thickBot="1" x14ac:dyDescent="0.35">
      <c r="A51" s="29"/>
      <c r="B51" s="87" t="s">
        <v>65</v>
      </c>
      <c r="C51" s="88">
        <v>0.3923611111111111</v>
      </c>
      <c r="D51" s="197" t="s">
        <v>109</v>
      </c>
      <c r="E51" s="198"/>
      <c r="F51" s="89"/>
      <c r="G51" s="89"/>
      <c r="H51" s="128"/>
      <c r="I51" s="13"/>
      <c r="K51" s="80"/>
      <c r="L51" s="79"/>
      <c r="M51" s="79"/>
      <c r="N51" s="79"/>
      <c r="O51" s="79"/>
      <c r="P51" s="79"/>
      <c r="Q51" s="80"/>
      <c r="R51" s="80"/>
      <c r="S51" s="79"/>
      <c r="T51" s="79"/>
      <c r="U51" s="79"/>
      <c r="V51" s="79"/>
      <c r="W51" s="79"/>
      <c r="X51" s="80"/>
      <c r="Y51" s="80"/>
      <c r="Z51" s="79"/>
      <c r="AA51" s="79"/>
      <c r="AB51" s="79"/>
      <c r="AC51" s="79"/>
      <c r="AD51" s="79"/>
      <c r="AE51" s="80"/>
      <c r="AF51" s="80"/>
      <c r="AG51" s="79"/>
      <c r="AH51" s="79"/>
      <c r="AI51" s="79"/>
      <c r="AJ51" s="79"/>
      <c r="AK51" s="79"/>
      <c r="AL51" s="80"/>
      <c r="AM51" s="80"/>
      <c r="AN51" s="79"/>
      <c r="AO51" s="125"/>
      <c r="AP51" s="127">
        <f t="shared" si="8"/>
        <v>0</v>
      </c>
      <c r="AQ51" s="127">
        <f t="shared" si="9"/>
        <v>0</v>
      </c>
      <c r="AR51" s="127">
        <f t="shared" si="10"/>
        <v>0</v>
      </c>
      <c r="AS51" s="127">
        <f t="shared" si="11"/>
        <v>0</v>
      </c>
      <c r="AT51" s="127">
        <f t="shared" si="12"/>
        <v>0</v>
      </c>
      <c r="AU51" s="127">
        <f t="shared" si="13"/>
        <v>0</v>
      </c>
      <c r="AV51" s="127">
        <f t="shared" si="14"/>
        <v>0</v>
      </c>
      <c r="AW51" s="127">
        <f t="shared" si="15"/>
        <v>0</v>
      </c>
      <c r="AX51" s="127">
        <f t="shared" si="16"/>
        <v>0</v>
      </c>
      <c r="AY51" s="127">
        <f t="shared" si="17"/>
        <v>0</v>
      </c>
      <c r="AZ51" s="127">
        <f t="shared" si="18"/>
        <v>0</v>
      </c>
      <c r="BA51" s="127">
        <f t="shared" si="19"/>
        <v>0</v>
      </c>
      <c r="BB51" s="127">
        <f t="shared" si="20"/>
        <v>0</v>
      </c>
      <c r="BC51" s="127">
        <f t="shared" si="21"/>
        <v>0</v>
      </c>
      <c r="BD51" s="127">
        <f t="shared" si="22"/>
        <v>0</v>
      </c>
      <c r="BE51" s="127" t="str">
        <f t="shared" si="23"/>
        <v>0</v>
      </c>
      <c r="BF51" s="127" t="str">
        <f t="shared" si="24"/>
        <v>0</v>
      </c>
      <c r="BG51" s="127" t="str">
        <f t="shared" si="25"/>
        <v>0</v>
      </c>
      <c r="BH51" s="127" t="str">
        <f t="shared" si="26"/>
        <v>0</v>
      </c>
      <c r="BI51" s="127" t="str">
        <f t="shared" si="27"/>
        <v>0</v>
      </c>
      <c r="BJ51" s="127" t="str">
        <f t="shared" si="28"/>
        <v>0</v>
      </c>
      <c r="BK51" s="127" t="str">
        <f t="shared" si="29"/>
        <v>0</v>
      </c>
      <c r="BL51" s="127" t="str">
        <f t="shared" si="30"/>
        <v>0</v>
      </c>
      <c r="BM51" s="127" t="str">
        <f t="shared" si="31"/>
        <v>0</v>
      </c>
      <c r="BN51" s="127" t="str">
        <f t="shared" si="32"/>
        <v>0</v>
      </c>
      <c r="BO51" s="127" t="str">
        <f t="shared" si="33"/>
        <v>0</v>
      </c>
      <c r="BP51" s="127" t="str">
        <f t="shared" si="34"/>
        <v>0</v>
      </c>
      <c r="BQ51" s="127" t="str">
        <f t="shared" si="35"/>
        <v>0</v>
      </c>
      <c r="BR51" s="127" t="str">
        <f t="shared" si="36"/>
        <v>0</v>
      </c>
      <c r="BS51" s="127" t="str">
        <f t="shared" si="37"/>
        <v>0</v>
      </c>
    </row>
    <row r="52" spans="1:71" ht="20.100000000000001" customHeight="1" thickBot="1" x14ac:dyDescent="0.35">
      <c r="A52" s="29"/>
      <c r="B52" s="90" t="s">
        <v>66</v>
      </c>
      <c r="C52" s="91">
        <v>0.40972222222222227</v>
      </c>
      <c r="D52" s="91" t="s">
        <v>335</v>
      </c>
      <c r="E52" s="91" t="s">
        <v>360</v>
      </c>
      <c r="F52" s="92">
        <v>134</v>
      </c>
      <c r="G52" s="92">
        <f>$F52*'Campaign Total'!$F$46</f>
        <v>127.3</v>
      </c>
      <c r="H52" s="128">
        <f t="shared" ref="H52" si="42">SUM(AP52:BD52)</f>
        <v>0</v>
      </c>
      <c r="I52" s="13">
        <f t="shared" ref="I52" si="43">SUM(BE52:BS52)</f>
        <v>0</v>
      </c>
      <c r="K52" s="81"/>
      <c r="L52" s="79"/>
      <c r="M52" s="79"/>
      <c r="N52" s="79"/>
      <c r="O52" s="79"/>
      <c r="P52" s="79"/>
      <c r="Q52" s="81"/>
      <c r="R52" s="81"/>
      <c r="S52" s="79"/>
      <c r="T52" s="79"/>
      <c r="U52" s="79"/>
      <c r="V52" s="79"/>
      <c r="W52" s="79"/>
      <c r="X52" s="81"/>
      <c r="Y52" s="81"/>
      <c r="Z52" s="79"/>
      <c r="AA52" s="79"/>
      <c r="AB52" s="79"/>
      <c r="AC52" s="79"/>
      <c r="AD52" s="79"/>
      <c r="AE52" s="81"/>
      <c r="AF52" s="81"/>
      <c r="AG52" s="79"/>
      <c r="AH52" s="79"/>
      <c r="AI52" s="79"/>
      <c r="AJ52" s="79"/>
      <c r="AK52" s="79"/>
      <c r="AL52" s="81"/>
      <c r="AM52" s="81"/>
      <c r="AN52" s="79"/>
      <c r="AO52" s="125"/>
      <c r="AP52" s="127">
        <f t="shared" si="8"/>
        <v>0</v>
      </c>
      <c r="AQ52" s="127">
        <f t="shared" si="9"/>
        <v>0</v>
      </c>
      <c r="AR52" s="127">
        <f t="shared" si="10"/>
        <v>0</v>
      </c>
      <c r="AS52" s="127">
        <f t="shared" si="11"/>
        <v>0</v>
      </c>
      <c r="AT52" s="127">
        <f t="shared" si="12"/>
        <v>0</v>
      </c>
      <c r="AU52" s="127">
        <f t="shared" si="13"/>
        <v>0</v>
      </c>
      <c r="AV52" s="127">
        <f t="shared" si="14"/>
        <v>0</v>
      </c>
      <c r="AW52" s="127">
        <f t="shared" si="15"/>
        <v>0</v>
      </c>
      <c r="AX52" s="127">
        <f t="shared" si="16"/>
        <v>0</v>
      </c>
      <c r="AY52" s="127">
        <f t="shared" si="17"/>
        <v>0</v>
      </c>
      <c r="AZ52" s="127">
        <f t="shared" si="18"/>
        <v>0</v>
      </c>
      <c r="BA52" s="127">
        <f t="shared" si="19"/>
        <v>0</v>
      </c>
      <c r="BB52" s="127">
        <f t="shared" si="20"/>
        <v>0</v>
      </c>
      <c r="BC52" s="127">
        <f t="shared" si="21"/>
        <v>0</v>
      </c>
      <c r="BD52" s="127">
        <f t="shared" si="22"/>
        <v>0</v>
      </c>
      <c r="BE52" s="127" t="str">
        <f t="shared" si="23"/>
        <v>0</v>
      </c>
      <c r="BF52" s="127" t="str">
        <f t="shared" si="24"/>
        <v>0</v>
      </c>
      <c r="BG52" s="127" t="str">
        <f t="shared" si="25"/>
        <v>0</v>
      </c>
      <c r="BH52" s="127" t="str">
        <f t="shared" si="26"/>
        <v>0</v>
      </c>
      <c r="BI52" s="127" t="str">
        <f t="shared" si="27"/>
        <v>0</v>
      </c>
      <c r="BJ52" s="127" t="str">
        <f t="shared" si="28"/>
        <v>0</v>
      </c>
      <c r="BK52" s="127" t="str">
        <f t="shared" si="29"/>
        <v>0</v>
      </c>
      <c r="BL52" s="127" t="str">
        <f t="shared" si="30"/>
        <v>0</v>
      </c>
      <c r="BM52" s="127" t="str">
        <f t="shared" si="31"/>
        <v>0</v>
      </c>
      <c r="BN52" s="127" t="str">
        <f t="shared" si="32"/>
        <v>0</v>
      </c>
      <c r="BO52" s="127" t="str">
        <f t="shared" si="33"/>
        <v>0</v>
      </c>
      <c r="BP52" s="127" t="str">
        <f t="shared" si="34"/>
        <v>0</v>
      </c>
      <c r="BQ52" s="127" t="str">
        <f t="shared" si="35"/>
        <v>0</v>
      </c>
      <c r="BR52" s="127" t="str">
        <f t="shared" si="36"/>
        <v>0</v>
      </c>
      <c r="BS52" s="127" t="str">
        <f t="shared" si="37"/>
        <v>0</v>
      </c>
    </row>
    <row r="53" spans="1:71" ht="20.100000000000001" customHeight="1" thickBot="1" x14ac:dyDescent="0.35">
      <c r="A53" s="29"/>
      <c r="B53" s="87" t="s">
        <v>65</v>
      </c>
      <c r="C53" s="88">
        <v>0.41319444444444442</v>
      </c>
      <c r="D53" s="197" t="s">
        <v>109</v>
      </c>
      <c r="E53" s="198"/>
      <c r="F53" s="89"/>
      <c r="G53" s="89"/>
      <c r="H53" s="128"/>
      <c r="I53" s="13"/>
      <c r="K53" s="80"/>
      <c r="L53" s="79"/>
      <c r="M53" s="79"/>
      <c r="N53" s="79"/>
      <c r="O53" s="79"/>
      <c r="P53" s="79"/>
      <c r="Q53" s="80"/>
      <c r="R53" s="80"/>
      <c r="S53" s="79"/>
      <c r="T53" s="79"/>
      <c r="U53" s="79"/>
      <c r="V53" s="79"/>
      <c r="W53" s="79"/>
      <c r="X53" s="80"/>
      <c r="Y53" s="80"/>
      <c r="Z53" s="79"/>
      <c r="AA53" s="79"/>
      <c r="AB53" s="79"/>
      <c r="AC53" s="79"/>
      <c r="AD53" s="79"/>
      <c r="AE53" s="80"/>
      <c r="AF53" s="80"/>
      <c r="AG53" s="79"/>
      <c r="AH53" s="79"/>
      <c r="AI53" s="79"/>
      <c r="AJ53" s="79"/>
      <c r="AK53" s="79"/>
      <c r="AL53" s="80"/>
      <c r="AM53" s="80"/>
      <c r="AN53" s="79"/>
      <c r="AO53" s="125"/>
      <c r="AP53" s="127">
        <f t="shared" si="8"/>
        <v>0</v>
      </c>
      <c r="AQ53" s="127">
        <f t="shared" si="9"/>
        <v>0</v>
      </c>
      <c r="AR53" s="127">
        <f t="shared" si="10"/>
        <v>0</v>
      </c>
      <c r="AS53" s="127">
        <f t="shared" si="11"/>
        <v>0</v>
      </c>
      <c r="AT53" s="127">
        <f t="shared" si="12"/>
        <v>0</v>
      </c>
      <c r="AU53" s="127">
        <f t="shared" si="13"/>
        <v>0</v>
      </c>
      <c r="AV53" s="127">
        <f t="shared" si="14"/>
        <v>0</v>
      </c>
      <c r="AW53" s="127">
        <f t="shared" si="15"/>
        <v>0</v>
      </c>
      <c r="AX53" s="127">
        <f t="shared" si="16"/>
        <v>0</v>
      </c>
      <c r="AY53" s="127">
        <f t="shared" si="17"/>
        <v>0</v>
      </c>
      <c r="AZ53" s="127">
        <f t="shared" si="18"/>
        <v>0</v>
      </c>
      <c r="BA53" s="127">
        <f t="shared" si="19"/>
        <v>0</v>
      </c>
      <c r="BB53" s="127">
        <f t="shared" si="20"/>
        <v>0</v>
      </c>
      <c r="BC53" s="127">
        <f t="shared" si="21"/>
        <v>0</v>
      </c>
      <c r="BD53" s="127">
        <f t="shared" si="22"/>
        <v>0</v>
      </c>
      <c r="BE53" s="127" t="str">
        <f t="shared" si="23"/>
        <v>0</v>
      </c>
      <c r="BF53" s="127" t="str">
        <f t="shared" si="24"/>
        <v>0</v>
      </c>
      <c r="BG53" s="127" t="str">
        <f t="shared" si="25"/>
        <v>0</v>
      </c>
      <c r="BH53" s="127" t="str">
        <f t="shared" si="26"/>
        <v>0</v>
      </c>
      <c r="BI53" s="127" t="str">
        <f t="shared" si="27"/>
        <v>0</v>
      </c>
      <c r="BJ53" s="127" t="str">
        <f t="shared" si="28"/>
        <v>0</v>
      </c>
      <c r="BK53" s="127" t="str">
        <f t="shared" si="29"/>
        <v>0</v>
      </c>
      <c r="BL53" s="127" t="str">
        <f t="shared" si="30"/>
        <v>0</v>
      </c>
      <c r="BM53" s="127" t="str">
        <f t="shared" si="31"/>
        <v>0</v>
      </c>
      <c r="BN53" s="127" t="str">
        <f t="shared" si="32"/>
        <v>0</v>
      </c>
      <c r="BO53" s="127" t="str">
        <f t="shared" si="33"/>
        <v>0</v>
      </c>
      <c r="BP53" s="127" t="str">
        <f t="shared" si="34"/>
        <v>0</v>
      </c>
      <c r="BQ53" s="127" t="str">
        <f t="shared" si="35"/>
        <v>0</v>
      </c>
      <c r="BR53" s="127" t="str">
        <f t="shared" si="36"/>
        <v>0</v>
      </c>
      <c r="BS53" s="127" t="str">
        <f t="shared" si="37"/>
        <v>0</v>
      </c>
    </row>
    <row r="54" spans="1:71" ht="20.100000000000001" customHeight="1" thickBot="1" x14ac:dyDescent="0.35">
      <c r="A54" s="29"/>
      <c r="B54" s="90" t="s">
        <v>66</v>
      </c>
      <c r="C54" s="91">
        <v>0.43055555555555558</v>
      </c>
      <c r="D54" s="91" t="s">
        <v>336</v>
      </c>
      <c r="E54" s="91" t="s">
        <v>361</v>
      </c>
      <c r="F54" s="92">
        <v>145</v>
      </c>
      <c r="G54" s="92">
        <f>$F54*'Campaign Total'!$F$46</f>
        <v>137.75</v>
      </c>
      <c r="H54" s="128">
        <f t="shared" ref="H54" si="44">SUM(AP54:BD54)</f>
        <v>0</v>
      </c>
      <c r="I54" s="13">
        <f t="shared" ref="I54" si="45">SUM(BE54:BS54)</f>
        <v>0</v>
      </c>
      <c r="K54" s="81"/>
      <c r="L54" s="79"/>
      <c r="M54" s="79"/>
      <c r="N54" s="79"/>
      <c r="O54" s="79"/>
      <c r="P54" s="79"/>
      <c r="Q54" s="81"/>
      <c r="R54" s="81"/>
      <c r="S54" s="79"/>
      <c r="T54" s="79"/>
      <c r="U54" s="79"/>
      <c r="V54" s="79"/>
      <c r="W54" s="79"/>
      <c r="X54" s="81"/>
      <c r="Y54" s="81"/>
      <c r="Z54" s="79"/>
      <c r="AA54" s="79"/>
      <c r="AB54" s="79"/>
      <c r="AC54" s="79"/>
      <c r="AD54" s="79"/>
      <c r="AE54" s="81"/>
      <c r="AF54" s="81"/>
      <c r="AG54" s="79"/>
      <c r="AH54" s="79"/>
      <c r="AI54" s="79"/>
      <c r="AJ54" s="79"/>
      <c r="AK54" s="79"/>
      <c r="AL54" s="81"/>
      <c r="AM54" s="81"/>
      <c r="AN54" s="79"/>
      <c r="AO54" s="125"/>
      <c r="AP54" s="127">
        <f t="shared" si="8"/>
        <v>0</v>
      </c>
      <c r="AQ54" s="127">
        <f t="shared" si="9"/>
        <v>0</v>
      </c>
      <c r="AR54" s="127">
        <f t="shared" si="10"/>
        <v>0</v>
      </c>
      <c r="AS54" s="127">
        <f t="shared" si="11"/>
        <v>0</v>
      </c>
      <c r="AT54" s="127">
        <f t="shared" si="12"/>
        <v>0</v>
      </c>
      <c r="AU54" s="127">
        <f t="shared" si="13"/>
        <v>0</v>
      </c>
      <c r="AV54" s="127">
        <f t="shared" si="14"/>
        <v>0</v>
      </c>
      <c r="AW54" s="127">
        <f t="shared" si="15"/>
        <v>0</v>
      </c>
      <c r="AX54" s="127">
        <f t="shared" si="16"/>
        <v>0</v>
      </c>
      <c r="AY54" s="127">
        <f t="shared" si="17"/>
        <v>0</v>
      </c>
      <c r="AZ54" s="127">
        <f t="shared" si="18"/>
        <v>0</v>
      </c>
      <c r="BA54" s="127">
        <f t="shared" si="19"/>
        <v>0</v>
      </c>
      <c r="BB54" s="127">
        <f t="shared" si="20"/>
        <v>0</v>
      </c>
      <c r="BC54" s="127">
        <f t="shared" si="21"/>
        <v>0</v>
      </c>
      <c r="BD54" s="127">
        <f t="shared" si="22"/>
        <v>0</v>
      </c>
      <c r="BE54" s="127" t="str">
        <f t="shared" si="23"/>
        <v>0</v>
      </c>
      <c r="BF54" s="127" t="str">
        <f t="shared" si="24"/>
        <v>0</v>
      </c>
      <c r="BG54" s="127" t="str">
        <f t="shared" si="25"/>
        <v>0</v>
      </c>
      <c r="BH54" s="127" t="str">
        <f t="shared" si="26"/>
        <v>0</v>
      </c>
      <c r="BI54" s="127" t="str">
        <f t="shared" si="27"/>
        <v>0</v>
      </c>
      <c r="BJ54" s="127" t="str">
        <f t="shared" si="28"/>
        <v>0</v>
      </c>
      <c r="BK54" s="127" t="str">
        <f t="shared" si="29"/>
        <v>0</v>
      </c>
      <c r="BL54" s="127" t="str">
        <f t="shared" si="30"/>
        <v>0</v>
      </c>
      <c r="BM54" s="127" t="str">
        <f t="shared" si="31"/>
        <v>0</v>
      </c>
      <c r="BN54" s="127" t="str">
        <f t="shared" si="32"/>
        <v>0</v>
      </c>
      <c r="BO54" s="127" t="str">
        <f t="shared" si="33"/>
        <v>0</v>
      </c>
      <c r="BP54" s="127" t="str">
        <f t="shared" si="34"/>
        <v>0</v>
      </c>
      <c r="BQ54" s="127" t="str">
        <f t="shared" si="35"/>
        <v>0</v>
      </c>
      <c r="BR54" s="127" t="str">
        <f t="shared" si="36"/>
        <v>0</v>
      </c>
      <c r="BS54" s="127" t="str">
        <f t="shared" si="37"/>
        <v>0</v>
      </c>
    </row>
    <row r="55" spans="1:71" ht="20.100000000000001" customHeight="1" thickBot="1" x14ac:dyDescent="0.35">
      <c r="A55" s="30"/>
      <c r="B55" s="87" t="s">
        <v>65</v>
      </c>
      <c r="C55" s="88">
        <v>0.43402777777777773</v>
      </c>
      <c r="D55" s="193" t="s">
        <v>415</v>
      </c>
      <c r="E55" s="193"/>
      <c r="F55" s="89"/>
      <c r="G55" s="89"/>
      <c r="H55" s="128"/>
      <c r="I55" s="13"/>
      <c r="K55" s="80"/>
      <c r="L55" s="79"/>
      <c r="M55" s="79"/>
      <c r="N55" s="79"/>
      <c r="O55" s="79"/>
      <c r="P55" s="79"/>
      <c r="Q55" s="80"/>
      <c r="R55" s="80"/>
      <c r="S55" s="79"/>
      <c r="T55" s="79"/>
      <c r="U55" s="79"/>
      <c r="V55" s="79"/>
      <c r="W55" s="79"/>
      <c r="X55" s="80"/>
      <c r="Y55" s="80"/>
      <c r="Z55" s="79"/>
      <c r="AA55" s="79"/>
      <c r="AB55" s="79"/>
      <c r="AC55" s="79"/>
      <c r="AD55" s="79"/>
      <c r="AE55" s="80"/>
      <c r="AF55" s="80"/>
      <c r="AG55" s="79"/>
      <c r="AH55" s="79"/>
      <c r="AI55" s="79"/>
      <c r="AJ55" s="79"/>
      <c r="AK55" s="79"/>
      <c r="AL55" s="80"/>
      <c r="AM55" s="80"/>
      <c r="AN55" s="79"/>
      <c r="AO55" s="125"/>
      <c r="AP55" s="127">
        <f t="shared" si="8"/>
        <v>0</v>
      </c>
      <c r="AQ55" s="127">
        <f t="shared" si="9"/>
        <v>0</v>
      </c>
      <c r="AR55" s="127">
        <f t="shared" si="10"/>
        <v>0</v>
      </c>
      <c r="AS55" s="127">
        <f t="shared" si="11"/>
        <v>0</v>
      </c>
      <c r="AT55" s="127">
        <f t="shared" si="12"/>
        <v>0</v>
      </c>
      <c r="AU55" s="127">
        <f t="shared" si="13"/>
        <v>0</v>
      </c>
      <c r="AV55" s="127">
        <f t="shared" si="14"/>
        <v>0</v>
      </c>
      <c r="AW55" s="127">
        <f t="shared" si="15"/>
        <v>0</v>
      </c>
      <c r="AX55" s="127">
        <f t="shared" si="16"/>
        <v>0</v>
      </c>
      <c r="AY55" s="127">
        <f t="shared" si="17"/>
        <v>0</v>
      </c>
      <c r="AZ55" s="127">
        <f t="shared" si="18"/>
        <v>0</v>
      </c>
      <c r="BA55" s="127">
        <f t="shared" si="19"/>
        <v>0</v>
      </c>
      <c r="BB55" s="127">
        <f t="shared" si="20"/>
        <v>0</v>
      </c>
      <c r="BC55" s="127">
        <f t="shared" si="21"/>
        <v>0</v>
      </c>
      <c r="BD55" s="127">
        <f t="shared" si="22"/>
        <v>0</v>
      </c>
      <c r="BE55" s="127" t="str">
        <f t="shared" si="23"/>
        <v>0</v>
      </c>
      <c r="BF55" s="127" t="str">
        <f t="shared" si="24"/>
        <v>0</v>
      </c>
      <c r="BG55" s="127" t="str">
        <f t="shared" si="25"/>
        <v>0</v>
      </c>
      <c r="BH55" s="127" t="str">
        <f t="shared" si="26"/>
        <v>0</v>
      </c>
      <c r="BI55" s="127" t="str">
        <f t="shared" si="27"/>
        <v>0</v>
      </c>
      <c r="BJ55" s="127" t="str">
        <f t="shared" si="28"/>
        <v>0</v>
      </c>
      <c r="BK55" s="127" t="str">
        <f t="shared" si="29"/>
        <v>0</v>
      </c>
      <c r="BL55" s="127" t="str">
        <f t="shared" si="30"/>
        <v>0</v>
      </c>
      <c r="BM55" s="127" t="str">
        <f t="shared" si="31"/>
        <v>0</v>
      </c>
      <c r="BN55" s="127" t="str">
        <f t="shared" si="32"/>
        <v>0</v>
      </c>
      <c r="BO55" s="127" t="str">
        <f t="shared" si="33"/>
        <v>0</v>
      </c>
      <c r="BP55" s="127" t="str">
        <f t="shared" si="34"/>
        <v>0</v>
      </c>
      <c r="BQ55" s="127" t="str">
        <f t="shared" si="35"/>
        <v>0</v>
      </c>
      <c r="BR55" s="127" t="str">
        <f t="shared" si="36"/>
        <v>0</v>
      </c>
      <c r="BS55" s="127" t="str">
        <f t="shared" si="37"/>
        <v>0</v>
      </c>
    </row>
    <row r="56" spans="1:71" ht="20.100000000000001" customHeight="1" thickBot="1" x14ac:dyDescent="0.35">
      <c r="A56" s="30"/>
      <c r="B56" s="90" t="s">
        <v>66</v>
      </c>
      <c r="C56" s="91">
        <v>0.4513888888888889</v>
      </c>
      <c r="D56" s="91" t="s">
        <v>337</v>
      </c>
      <c r="E56" s="91" t="s">
        <v>362</v>
      </c>
      <c r="F56" s="94">
        <v>114</v>
      </c>
      <c r="G56" s="94">
        <f>$F56*'Campaign Total'!$F$46</f>
        <v>108.3</v>
      </c>
      <c r="H56" s="128">
        <f t="shared" si="38"/>
        <v>0</v>
      </c>
      <c r="I56" s="13">
        <f t="shared" si="39"/>
        <v>0</v>
      </c>
      <c r="K56" s="81"/>
      <c r="L56" s="79"/>
      <c r="M56" s="79"/>
      <c r="N56" s="79"/>
      <c r="O56" s="79"/>
      <c r="P56" s="79"/>
      <c r="Q56" s="81"/>
      <c r="R56" s="81"/>
      <c r="S56" s="79"/>
      <c r="T56" s="79"/>
      <c r="U56" s="79"/>
      <c r="V56" s="79"/>
      <c r="W56" s="79"/>
      <c r="X56" s="81"/>
      <c r="Y56" s="81"/>
      <c r="Z56" s="79"/>
      <c r="AA56" s="79"/>
      <c r="AB56" s="79"/>
      <c r="AC56" s="79"/>
      <c r="AD56" s="79"/>
      <c r="AE56" s="81"/>
      <c r="AF56" s="81"/>
      <c r="AG56" s="79"/>
      <c r="AH56" s="79"/>
      <c r="AI56" s="79"/>
      <c r="AJ56" s="79"/>
      <c r="AK56" s="79"/>
      <c r="AL56" s="81"/>
      <c r="AM56" s="81"/>
      <c r="AN56" s="79"/>
      <c r="AO56" s="125"/>
      <c r="AP56" s="127">
        <f t="shared" si="8"/>
        <v>0</v>
      </c>
      <c r="AQ56" s="127">
        <f t="shared" si="9"/>
        <v>0</v>
      </c>
      <c r="AR56" s="127">
        <f t="shared" si="10"/>
        <v>0</v>
      </c>
      <c r="AS56" s="127">
        <f t="shared" si="11"/>
        <v>0</v>
      </c>
      <c r="AT56" s="127">
        <f t="shared" si="12"/>
        <v>0</v>
      </c>
      <c r="AU56" s="127">
        <f t="shared" si="13"/>
        <v>0</v>
      </c>
      <c r="AV56" s="127">
        <f t="shared" si="14"/>
        <v>0</v>
      </c>
      <c r="AW56" s="127">
        <f t="shared" si="15"/>
        <v>0</v>
      </c>
      <c r="AX56" s="127">
        <f t="shared" si="16"/>
        <v>0</v>
      </c>
      <c r="AY56" s="127">
        <f t="shared" si="17"/>
        <v>0</v>
      </c>
      <c r="AZ56" s="127">
        <f t="shared" si="18"/>
        <v>0</v>
      </c>
      <c r="BA56" s="127">
        <f t="shared" si="19"/>
        <v>0</v>
      </c>
      <c r="BB56" s="127">
        <f t="shared" si="20"/>
        <v>0</v>
      </c>
      <c r="BC56" s="127">
        <f t="shared" si="21"/>
        <v>0</v>
      </c>
      <c r="BD56" s="127">
        <f t="shared" si="22"/>
        <v>0</v>
      </c>
      <c r="BE56" s="127" t="str">
        <f t="shared" si="23"/>
        <v>0</v>
      </c>
      <c r="BF56" s="127" t="str">
        <f t="shared" si="24"/>
        <v>0</v>
      </c>
      <c r="BG56" s="127" t="str">
        <f t="shared" si="25"/>
        <v>0</v>
      </c>
      <c r="BH56" s="127" t="str">
        <f t="shared" si="26"/>
        <v>0</v>
      </c>
      <c r="BI56" s="127" t="str">
        <f t="shared" si="27"/>
        <v>0</v>
      </c>
      <c r="BJ56" s="127" t="str">
        <f t="shared" si="28"/>
        <v>0</v>
      </c>
      <c r="BK56" s="127" t="str">
        <f t="shared" si="29"/>
        <v>0</v>
      </c>
      <c r="BL56" s="127" t="str">
        <f t="shared" si="30"/>
        <v>0</v>
      </c>
      <c r="BM56" s="127" t="str">
        <f t="shared" si="31"/>
        <v>0</v>
      </c>
      <c r="BN56" s="127" t="str">
        <f t="shared" si="32"/>
        <v>0</v>
      </c>
      <c r="BO56" s="127" t="str">
        <f t="shared" si="33"/>
        <v>0</v>
      </c>
      <c r="BP56" s="127" t="str">
        <f t="shared" si="34"/>
        <v>0</v>
      </c>
      <c r="BQ56" s="127" t="str">
        <f t="shared" si="35"/>
        <v>0</v>
      </c>
      <c r="BR56" s="127" t="str">
        <f t="shared" si="36"/>
        <v>0</v>
      </c>
      <c r="BS56" s="127" t="str">
        <f t="shared" si="37"/>
        <v>0</v>
      </c>
    </row>
    <row r="57" spans="1:71" ht="20.100000000000001" customHeight="1" thickBot="1" x14ac:dyDescent="0.35">
      <c r="A57" s="30"/>
      <c r="B57" s="87" t="s">
        <v>65</v>
      </c>
      <c r="C57" s="88">
        <v>0.4548611111111111</v>
      </c>
      <c r="D57" s="193" t="s">
        <v>415</v>
      </c>
      <c r="E57" s="193"/>
      <c r="F57" s="89"/>
      <c r="G57" s="89"/>
      <c r="H57" s="128"/>
      <c r="I57" s="13"/>
      <c r="K57" s="80"/>
      <c r="L57" s="79"/>
      <c r="M57" s="79"/>
      <c r="N57" s="79"/>
      <c r="O57" s="79"/>
      <c r="P57" s="79"/>
      <c r="Q57" s="80"/>
      <c r="R57" s="80"/>
      <c r="S57" s="79"/>
      <c r="T57" s="79"/>
      <c r="U57" s="79"/>
      <c r="V57" s="79"/>
      <c r="W57" s="79"/>
      <c r="X57" s="80"/>
      <c r="Y57" s="80"/>
      <c r="Z57" s="79"/>
      <c r="AA57" s="79"/>
      <c r="AB57" s="79"/>
      <c r="AC57" s="79"/>
      <c r="AD57" s="79"/>
      <c r="AE57" s="80"/>
      <c r="AF57" s="80"/>
      <c r="AG57" s="79"/>
      <c r="AH57" s="79"/>
      <c r="AI57" s="79"/>
      <c r="AJ57" s="79"/>
      <c r="AK57" s="79"/>
      <c r="AL57" s="80"/>
      <c r="AM57" s="80"/>
      <c r="AN57" s="79"/>
      <c r="AO57" s="125"/>
      <c r="AP57" s="127">
        <f t="shared" si="8"/>
        <v>0</v>
      </c>
      <c r="AQ57" s="127">
        <f t="shared" si="9"/>
        <v>0</v>
      </c>
      <c r="AR57" s="127">
        <f t="shared" si="10"/>
        <v>0</v>
      </c>
      <c r="AS57" s="127">
        <f t="shared" si="11"/>
        <v>0</v>
      </c>
      <c r="AT57" s="127">
        <f t="shared" si="12"/>
        <v>0</v>
      </c>
      <c r="AU57" s="127">
        <f t="shared" si="13"/>
        <v>0</v>
      </c>
      <c r="AV57" s="127">
        <f t="shared" si="14"/>
        <v>0</v>
      </c>
      <c r="AW57" s="127">
        <f t="shared" si="15"/>
        <v>0</v>
      </c>
      <c r="AX57" s="127">
        <f t="shared" si="16"/>
        <v>0</v>
      </c>
      <c r="AY57" s="127">
        <f t="shared" si="17"/>
        <v>0</v>
      </c>
      <c r="AZ57" s="127">
        <f t="shared" si="18"/>
        <v>0</v>
      </c>
      <c r="BA57" s="127">
        <f t="shared" si="19"/>
        <v>0</v>
      </c>
      <c r="BB57" s="127">
        <f t="shared" si="20"/>
        <v>0</v>
      </c>
      <c r="BC57" s="127">
        <f t="shared" si="21"/>
        <v>0</v>
      </c>
      <c r="BD57" s="127">
        <f t="shared" si="22"/>
        <v>0</v>
      </c>
      <c r="BE57" s="127" t="str">
        <f t="shared" si="23"/>
        <v>0</v>
      </c>
      <c r="BF57" s="127" t="str">
        <f t="shared" si="24"/>
        <v>0</v>
      </c>
      <c r="BG57" s="127" t="str">
        <f t="shared" si="25"/>
        <v>0</v>
      </c>
      <c r="BH57" s="127" t="str">
        <f t="shared" si="26"/>
        <v>0</v>
      </c>
      <c r="BI57" s="127" t="str">
        <f t="shared" si="27"/>
        <v>0</v>
      </c>
      <c r="BJ57" s="127" t="str">
        <f t="shared" si="28"/>
        <v>0</v>
      </c>
      <c r="BK57" s="127" t="str">
        <f t="shared" si="29"/>
        <v>0</v>
      </c>
      <c r="BL57" s="127" t="str">
        <f t="shared" si="30"/>
        <v>0</v>
      </c>
      <c r="BM57" s="127" t="str">
        <f t="shared" si="31"/>
        <v>0</v>
      </c>
      <c r="BN57" s="127" t="str">
        <f t="shared" si="32"/>
        <v>0</v>
      </c>
      <c r="BO57" s="127" t="str">
        <f t="shared" si="33"/>
        <v>0</v>
      </c>
      <c r="BP57" s="127" t="str">
        <f t="shared" si="34"/>
        <v>0</v>
      </c>
      <c r="BQ57" s="127" t="str">
        <f t="shared" si="35"/>
        <v>0</v>
      </c>
      <c r="BR57" s="127" t="str">
        <f t="shared" si="36"/>
        <v>0</v>
      </c>
      <c r="BS57" s="127" t="str">
        <f t="shared" si="37"/>
        <v>0</v>
      </c>
    </row>
    <row r="58" spans="1:71" ht="20.100000000000001" customHeight="1" thickBot="1" x14ac:dyDescent="0.35">
      <c r="A58" s="30"/>
      <c r="B58" s="87" t="s">
        <v>65</v>
      </c>
      <c r="C58" s="159">
        <v>0.45833333333333331</v>
      </c>
      <c r="D58" s="193" t="s">
        <v>170</v>
      </c>
      <c r="E58" s="193"/>
      <c r="F58" s="89"/>
      <c r="G58" s="89"/>
      <c r="H58" s="128"/>
      <c r="I58" s="13"/>
      <c r="K58" s="80"/>
      <c r="L58" s="79"/>
      <c r="M58" s="79"/>
      <c r="N58" s="79"/>
      <c r="O58" s="79"/>
      <c r="P58" s="79"/>
      <c r="Q58" s="80"/>
      <c r="R58" s="80"/>
      <c r="S58" s="79"/>
      <c r="T58" s="79"/>
      <c r="U58" s="79"/>
      <c r="V58" s="79"/>
      <c r="W58" s="79"/>
      <c r="X58" s="80"/>
      <c r="Y58" s="80"/>
      <c r="Z58" s="79"/>
      <c r="AA58" s="79"/>
      <c r="AB58" s="79"/>
      <c r="AC58" s="79"/>
      <c r="AD58" s="79"/>
      <c r="AE58" s="80"/>
      <c r="AF58" s="80"/>
      <c r="AG58" s="79"/>
      <c r="AH58" s="79"/>
      <c r="AI58" s="79"/>
      <c r="AJ58" s="79"/>
      <c r="AK58" s="79"/>
      <c r="AL58" s="80"/>
      <c r="AM58" s="80"/>
      <c r="AN58" s="79"/>
      <c r="AO58" s="125"/>
      <c r="AP58" s="127">
        <f t="shared" si="8"/>
        <v>0</v>
      </c>
      <c r="AQ58" s="127">
        <f t="shared" si="9"/>
        <v>0</v>
      </c>
      <c r="AR58" s="127">
        <f t="shared" si="10"/>
        <v>0</v>
      </c>
      <c r="AS58" s="127">
        <f t="shared" si="11"/>
        <v>0</v>
      </c>
      <c r="AT58" s="127">
        <f t="shared" si="12"/>
        <v>0</v>
      </c>
      <c r="AU58" s="127">
        <f t="shared" si="13"/>
        <v>0</v>
      </c>
      <c r="AV58" s="127">
        <f t="shared" si="14"/>
        <v>0</v>
      </c>
      <c r="AW58" s="127">
        <f t="shared" si="15"/>
        <v>0</v>
      </c>
      <c r="AX58" s="127">
        <f t="shared" si="16"/>
        <v>0</v>
      </c>
      <c r="AY58" s="127">
        <f t="shared" si="17"/>
        <v>0</v>
      </c>
      <c r="AZ58" s="127">
        <f t="shared" si="18"/>
        <v>0</v>
      </c>
      <c r="BA58" s="127">
        <f t="shared" si="19"/>
        <v>0</v>
      </c>
      <c r="BB58" s="127">
        <f t="shared" si="20"/>
        <v>0</v>
      </c>
      <c r="BC58" s="127">
        <f t="shared" si="21"/>
        <v>0</v>
      </c>
      <c r="BD58" s="127">
        <f t="shared" si="22"/>
        <v>0</v>
      </c>
      <c r="BE58" s="127" t="str">
        <f t="shared" ref="BE58" si="46">IF(AP58&gt;0,($G58*AP58*$F$14),"0")</f>
        <v>0</v>
      </c>
      <c r="BF58" s="127" t="str">
        <f t="shared" ref="BF58" si="47">IF(AQ58&gt;0,($G58*AQ58*$F$15),"0")</f>
        <v>0</v>
      </c>
      <c r="BG58" s="127" t="str">
        <f t="shared" ref="BG58" si="48">IF(AR58&gt;0,($G58*AR58*$F$16),"0")</f>
        <v>0</v>
      </c>
      <c r="BH58" s="127" t="str">
        <f t="shared" ref="BH58" si="49">IF(AS58&gt;0,($G58*AS58*$F$17),"0")</f>
        <v>0</v>
      </c>
      <c r="BI58" s="127" t="str">
        <f t="shared" ref="BI58" si="50">IF(AT58&gt;0,($G58*AT58*$F$18),"0")</f>
        <v>0</v>
      </c>
      <c r="BJ58" s="127" t="str">
        <f t="shared" ref="BJ58" si="51">IF(AU58&gt;0,($G58*AU58*$F$19),"0")</f>
        <v>0</v>
      </c>
      <c r="BK58" s="127" t="str">
        <f t="shared" ref="BK58" si="52">IF(AV58&gt;0,($G58*AV58*$F$20),"0")</f>
        <v>0</v>
      </c>
      <c r="BL58" s="127" t="str">
        <f t="shared" ref="BL58" si="53">IF(AW58&gt;0,($G58*AW58*$F$21),"0")</f>
        <v>0</v>
      </c>
      <c r="BM58" s="127" t="str">
        <f t="shared" ref="BM58" si="54">IF(AX58&gt;0,($G58*AX58*$F$22),"0")</f>
        <v>0</v>
      </c>
      <c r="BN58" s="127" t="str">
        <f t="shared" ref="BN58" si="55">IF(AY58&gt;0,($G58*AY58*$F$23),"0")</f>
        <v>0</v>
      </c>
      <c r="BO58" s="127" t="str">
        <f t="shared" ref="BO58" si="56">IF(AZ58&gt;0,($G58*AZ58*$F$24),"0")</f>
        <v>0</v>
      </c>
      <c r="BP58" s="127" t="str">
        <f t="shared" ref="BP58" si="57">IF(BA58&gt;0,($G58*BA58*$F$25),"0")</f>
        <v>0</v>
      </c>
      <c r="BQ58" s="127" t="str">
        <f t="shared" ref="BQ58" si="58">IF(BB58&gt;0,($G58*BB58*$F$26),"0")</f>
        <v>0</v>
      </c>
      <c r="BR58" s="127" t="str">
        <f t="shared" ref="BR58" si="59">IF(BC58&gt;0,($G58*BC58*$F$27),"0")</f>
        <v>0</v>
      </c>
      <c r="BS58" s="127" t="str">
        <f t="shared" ref="BS58" si="60">IF(BD58&gt;0,($G58*BD58*$F$28),"0")</f>
        <v>0</v>
      </c>
    </row>
    <row r="59" spans="1:71" ht="20.100000000000001" customHeight="1" thickBot="1" x14ac:dyDescent="0.35">
      <c r="A59" s="30"/>
      <c r="B59" s="90" t="s">
        <v>66</v>
      </c>
      <c r="C59" s="91">
        <v>0.47569444444444442</v>
      </c>
      <c r="D59" s="91" t="s">
        <v>338</v>
      </c>
      <c r="E59" s="91" t="s">
        <v>363</v>
      </c>
      <c r="F59" s="94">
        <v>102</v>
      </c>
      <c r="G59" s="94">
        <f>$F59*'Campaign Total'!$F$46</f>
        <v>96.899999999999991</v>
      </c>
      <c r="H59" s="128">
        <f t="shared" si="38"/>
        <v>0</v>
      </c>
      <c r="I59" s="13">
        <f t="shared" si="39"/>
        <v>0</v>
      </c>
      <c r="K59" s="81"/>
      <c r="L59" s="79"/>
      <c r="M59" s="79"/>
      <c r="N59" s="79"/>
      <c r="O59" s="79"/>
      <c r="P59" s="79"/>
      <c r="Q59" s="81"/>
      <c r="R59" s="81"/>
      <c r="S59" s="79"/>
      <c r="T59" s="79"/>
      <c r="U59" s="79"/>
      <c r="V59" s="79"/>
      <c r="W59" s="79"/>
      <c r="X59" s="81"/>
      <c r="Y59" s="81"/>
      <c r="Z59" s="79"/>
      <c r="AA59" s="79"/>
      <c r="AB59" s="79"/>
      <c r="AC59" s="79"/>
      <c r="AD59" s="79"/>
      <c r="AE59" s="81"/>
      <c r="AF59" s="81"/>
      <c r="AG59" s="79"/>
      <c r="AH59" s="79"/>
      <c r="AI59" s="79"/>
      <c r="AJ59" s="79"/>
      <c r="AK59" s="79"/>
      <c r="AL59" s="81"/>
      <c r="AM59" s="81"/>
      <c r="AN59" s="79"/>
      <c r="AO59" s="125"/>
      <c r="AP59" s="127">
        <f t="shared" si="8"/>
        <v>0</v>
      </c>
      <c r="AQ59" s="127">
        <f t="shared" si="9"/>
        <v>0</v>
      </c>
      <c r="AR59" s="127">
        <f t="shared" si="10"/>
        <v>0</v>
      </c>
      <c r="AS59" s="127">
        <f t="shared" si="11"/>
        <v>0</v>
      </c>
      <c r="AT59" s="127">
        <f t="shared" si="12"/>
        <v>0</v>
      </c>
      <c r="AU59" s="127">
        <f t="shared" si="13"/>
        <v>0</v>
      </c>
      <c r="AV59" s="127">
        <f t="shared" si="14"/>
        <v>0</v>
      </c>
      <c r="AW59" s="127">
        <f t="shared" si="15"/>
        <v>0</v>
      </c>
      <c r="AX59" s="127">
        <f t="shared" si="16"/>
        <v>0</v>
      </c>
      <c r="AY59" s="127">
        <f t="shared" si="17"/>
        <v>0</v>
      </c>
      <c r="AZ59" s="127">
        <f t="shared" si="18"/>
        <v>0</v>
      </c>
      <c r="BA59" s="127">
        <f t="shared" si="19"/>
        <v>0</v>
      </c>
      <c r="BB59" s="127">
        <f t="shared" si="20"/>
        <v>0</v>
      </c>
      <c r="BC59" s="127">
        <f t="shared" si="21"/>
        <v>0</v>
      </c>
      <c r="BD59" s="127">
        <f t="shared" si="22"/>
        <v>0</v>
      </c>
      <c r="BE59" s="127" t="str">
        <f t="shared" si="23"/>
        <v>0</v>
      </c>
      <c r="BF59" s="127" t="str">
        <f t="shared" si="24"/>
        <v>0</v>
      </c>
      <c r="BG59" s="127" t="str">
        <f t="shared" si="25"/>
        <v>0</v>
      </c>
      <c r="BH59" s="127" t="str">
        <f t="shared" si="26"/>
        <v>0</v>
      </c>
      <c r="BI59" s="127" t="str">
        <f t="shared" si="27"/>
        <v>0</v>
      </c>
      <c r="BJ59" s="127" t="str">
        <f t="shared" si="28"/>
        <v>0</v>
      </c>
      <c r="BK59" s="127" t="str">
        <f t="shared" si="29"/>
        <v>0</v>
      </c>
      <c r="BL59" s="127" t="str">
        <f t="shared" si="30"/>
        <v>0</v>
      </c>
      <c r="BM59" s="127" t="str">
        <f t="shared" si="31"/>
        <v>0</v>
      </c>
      <c r="BN59" s="127" t="str">
        <f t="shared" si="32"/>
        <v>0</v>
      </c>
      <c r="BO59" s="127" t="str">
        <f t="shared" si="33"/>
        <v>0</v>
      </c>
      <c r="BP59" s="127" t="str">
        <f t="shared" si="34"/>
        <v>0</v>
      </c>
      <c r="BQ59" s="127" t="str">
        <f t="shared" si="35"/>
        <v>0</v>
      </c>
      <c r="BR59" s="127" t="str">
        <f t="shared" si="36"/>
        <v>0</v>
      </c>
      <c r="BS59" s="127" t="str">
        <f t="shared" si="37"/>
        <v>0</v>
      </c>
    </row>
    <row r="60" spans="1:71" ht="20.100000000000001" customHeight="1" thickBot="1" x14ac:dyDescent="0.35">
      <c r="A60" s="30"/>
      <c r="B60" s="87" t="s">
        <v>65</v>
      </c>
      <c r="C60" s="88">
        <v>0.47916666666666669</v>
      </c>
      <c r="D60" s="193" t="s">
        <v>170</v>
      </c>
      <c r="E60" s="193"/>
      <c r="F60" s="89"/>
      <c r="G60" s="89"/>
      <c r="H60" s="128"/>
      <c r="I60" s="13"/>
      <c r="K60" s="80"/>
      <c r="L60" s="79"/>
      <c r="M60" s="79"/>
      <c r="N60" s="79"/>
      <c r="O60" s="79"/>
      <c r="P60" s="79"/>
      <c r="Q60" s="80"/>
      <c r="R60" s="80"/>
      <c r="S60" s="79"/>
      <c r="T60" s="79"/>
      <c r="U60" s="79"/>
      <c r="V60" s="79"/>
      <c r="W60" s="79"/>
      <c r="X60" s="80"/>
      <c r="Y60" s="80"/>
      <c r="Z60" s="79"/>
      <c r="AA60" s="79"/>
      <c r="AB60" s="79"/>
      <c r="AC60" s="79"/>
      <c r="AD60" s="79"/>
      <c r="AE60" s="80"/>
      <c r="AF60" s="80"/>
      <c r="AG60" s="79"/>
      <c r="AH60" s="79"/>
      <c r="AI60" s="79"/>
      <c r="AJ60" s="79"/>
      <c r="AK60" s="79"/>
      <c r="AL60" s="80"/>
      <c r="AM60" s="80"/>
      <c r="AN60" s="79"/>
      <c r="AO60" s="125"/>
      <c r="AP60" s="127">
        <f t="shared" si="8"/>
        <v>0</v>
      </c>
      <c r="AQ60" s="127">
        <f t="shared" si="9"/>
        <v>0</v>
      </c>
      <c r="AR60" s="127">
        <f t="shared" si="10"/>
        <v>0</v>
      </c>
      <c r="AS60" s="127">
        <f t="shared" si="11"/>
        <v>0</v>
      </c>
      <c r="AT60" s="127">
        <f t="shared" si="12"/>
        <v>0</v>
      </c>
      <c r="AU60" s="127">
        <f t="shared" si="13"/>
        <v>0</v>
      </c>
      <c r="AV60" s="127">
        <f t="shared" si="14"/>
        <v>0</v>
      </c>
      <c r="AW60" s="127">
        <f t="shared" si="15"/>
        <v>0</v>
      </c>
      <c r="AX60" s="127">
        <f t="shared" si="16"/>
        <v>0</v>
      </c>
      <c r="AY60" s="127">
        <f t="shared" si="17"/>
        <v>0</v>
      </c>
      <c r="AZ60" s="127">
        <f t="shared" si="18"/>
        <v>0</v>
      </c>
      <c r="BA60" s="127">
        <f t="shared" si="19"/>
        <v>0</v>
      </c>
      <c r="BB60" s="127">
        <f t="shared" si="20"/>
        <v>0</v>
      </c>
      <c r="BC60" s="127">
        <f t="shared" si="21"/>
        <v>0</v>
      </c>
      <c r="BD60" s="127">
        <f t="shared" si="22"/>
        <v>0</v>
      </c>
      <c r="BE60" s="127" t="str">
        <f t="shared" si="23"/>
        <v>0</v>
      </c>
      <c r="BF60" s="127" t="str">
        <f t="shared" si="24"/>
        <v>0</v>
      </c>
      <c r="BG60" s="127" t="str">
        <f t="shared" si="25"/>
        <v>0</v>
      </c>
      <c r="BH60" s="127" t="str">
        <f t="shared" si="26"/>
        <v>0</v>
      </c>
      <c r="BI60" s="127" t="str">
        <f t="shared" si="27"/>
        <v>0</v>
      </c>
      <c r="BJ60" s="127" t="str">
        <f t="shared" si="28"/>
        <v>0</v>
      </c>
      <c r="BK60" s="127" t="str">
        <f t="shared" si="29"/>
        <v>0</v>
      </c>
      <c r="BL60" s="127" t="str">
        <f t="shared" si="30"/>
        <v>0</v>
      </c>
      <c r="BM60" s="127" t="str">
        <f t="shared" si="31"/>
        <v>0</v>
      </c>
      <c r="BN60" s="127" t="str">
        <f t="shared" si="32"/>
        <v>0</v>
      </c>
      <c r="BO60" s="127" t="str">
        <f t="shared" si="33"/>
        <v>0</v>
      </c>
      <c r="BP60" s="127" t="str">
        <f t="shared" si="34"/>
        <v>0</v>
      </c>
      <c r="BQ60" s="127" t="str">
        <f t="shared" si="35"/>
        <v>0</v>
      </c>
      <c r="BR60" s="127" t="str">
        <f t="shared" si="36"/>
        <v>0</v>
      </c>
      <c r="BS60" s="127" t="str">
        <f t="shared" si="37"/>
        <v>0</v>
      </c>
    </row>
    <row r="61" spans="1:71" ht="20.100000000000001" customHeight="1" thickBot="1" x14ac:dyDescent="0.35">
      <c r="A61" s="30"/>
      <c r="B61" s="90" t="s">
        <v>66</v>
      </c>
      <c r="C61" s="91">
        <v>0.49652777777777773</v>
      </c>
      <c r="D61" s="95" t="s">
        <v>339</v>
      </c>
      <c r="E61" s="95" t="s">
        <v>364</v>
      </c>
      <c r="F61" s="94">
        <v>95</v>
      </c>
      <c r="G61" s="94">
        <f>$F61*'Campaign Total'!$F$46</f>
        <v>90.25</v>
      </c>
      <c r="H61" s="128">
        <f t="shared" si="38"/>
        <v>0</v>
      </c>
      <c r="I61" s="13">
        <f t="shared" si="39"/>
        <v>0</v>
      </c>
      <c r="K61" s="81"/>
      <c r="L61" s="79"/>
      <c r="M61" s="79"/>
      <c r="N61" s="79"/>
      <c r="O61" s="79"/>
      <c r="P61" s="79"/>
      <c r="Q61" s="81"/>
      <c r="R61" s="81"/>
      <c r="S61" s="79"/>
      <c r="T61" s="79"/>
      <c r="U61" s="79"/>
      <c r="V61" s="79"/>
      <c r="W61" s="79"/>
      <c r="X61" s="81"/>
      <c r="Y61" s="81"/>
      <c r="Z61" s="79"/>
      <c r="AA61" s="79"/>
      <c r="AB61" s="79"/>
      <c r="AC61" s="79"/>
      <c r="AD61" s="79"/>
      <c r="AE61" s="81"/>
      <c r="AF61" s="81"/>
      <c r="AG61" s="79"/>
      <c r="AH61" s="79"/>
      <c r="AI61" s="79"/>
      <c r="AJ61" s="79"/>
      <c r="AK61" s="79"/>
      <c r="AL61" s="81"/>
      <c r="AM61" s="81"/>
      <c r="AN61" s="79"/>
      <c r="AO61" s="125"/>
      <c r="AP61" s="127">
        <f t="shared" si="8"/>
        <v>0</v>
      </c>
      <c r="AQ61" s="127">
        <f t="shared" si="9"/>
        <v>0</v>
      </c>
      <c r="AR61" s="127">
        <f t="shared" si="10"/>
        <v>0</v>
      </c>
      <c r="AS61" s="127">
        <f t="shared" si="11"/>
        <v>0</v>
      </c>
      <c r="AT61" s="127">
        <f t="shared" si="12"/>
        <v>0</v>
      </c>
      <c r="AU61" s="127">
        <f t="shared" si="13"/>
        <v>0</v>
      </c>
      <c r="AV61" s="127">
        <f t="shared" si="14"/>
        <v>0</v>
      </c>
      <c r="AW61" s="127">
        <f t="shared" si="15"/>
        <v>0</v>
      </c>
      <c r="AX61" s="127">
        <f t="shared" si="16"/>
        <v>0</v>
      </c>
      <c r="AY61" s="127">
        <f t="shared" si="17"/>
        <v>0</v>
      </c>
      <c r="AZ61" s="127">
        <f t="shared" si="18"/>
        <v>0</v>
      </c>
      <c r="BA61" s="127">
        <f t="shared" si="19"/>
        <v>0</v>
      </c>
      <c r="BB61" s="127">
        <f t="shared" si="20"/>
        <v>0</v>
      </c>
      <c r="BC61" s="127">
        <f t="shared" si="21"/>
        <v>0</v>
      </c>
      <c r="BD61" s="127">
        <f t="shared" si="22"/>
        <v>0</v>
      </c>
      <c r="BE61" s="127" t="str">
        <f t="shared" si="23"/>
        <v>0</v>
      </c>
      <c r="BF61" s="127" t="str">
        <f t="shared" si="24"/>
        <v>0</v>
      </c>
      <c r="BG61" s="127" t="str">
        <f t="shared" si="25"/>
        <v>0</v>
      </c>
      <c r="BH61" s="127" t="str">
        <f t="shared" si="26"/>
        <v>0</v>
      </c>
      <c r="BI61" s="127" t="str">
        <f t="shared" si="27"/>
        <v>0</v>
      </c>
      <c r="BJ61" s="127" t="str">
        <f t="shared" si="28"/>
        <v>0</v>
      </c>
      <c r="BK61" s="127" t="str">
        <f t="shared" si="29"/>
        <v>0</v>
      </c>
      <c r="BL61" s="127" t="str">
        <f t="shared" si="30"/>
        <v>0</v>
      </c>
      <c r="BM61" s="127" t="str">
        <f t="shared" si="31"/>
        <v>0</v>
      </c>
      <c r="BN61" s="127" t="str">
        <f t="shared" si="32"/>
        <v>0</v>
      </c>
      <c r="BO61" s="127" t="str">
        <f t="shared" si="33"/>
        <v>0</v>
      </c>
      <c r="BP61" s="127" t="str">
        <f t="shared" si="34"/>
        <v>0</v>
      </c>
      <c r="BQ61" s="127" t="str">
        <f t="shared" si="35"/>
        <v>0</v>
      </c>
      <c r="BR61" s="127" t="str">
        <f t="shared" si="36"/>
        <v>0</v>
      </c>
      <c r="BS61" s="127" t="str">
        <f t="shared" si="37"/>
        <v>0</v>
      </c>
    </row>
    <row r="62" spans="1:71" ht="20.100000000000001" customHeight="1" thickBot="1" x14ac:dyDescent="0.35">
      <c r="A62" s="30"/>
      <c r="B62" s="87" t="s">
        <v>65</v>
      </c>
      <c r="C62" s="88">
        <v>0.5</v>
      </c>
      <c r="D62" s="193" t="s">
        <v>170</v>
      </c>
      <c r="E62" s="193"/>
      <c r="F62" s="89"/>
      <c r="G62" s="89"/>
      <c r="H62" s="128"/>
      <c r="I62" s="13"/>
      <c r="K62" s="80"/>
      <c r="L62" s="79"/>
      <c r="M62" s="79"/>
      <c r="N62" s="79"/>
      <c r="O62" s="79"/>
      <c r="P62" s="79"/>
      <c r="Q62" s="80"/>
      <c r="R62" s="80"/>
      <c r="S62" s="79"/>
      <c r="T62" s="79"/>
      <c r="U62" s="79"/>
      <c r="V62" s="79"/>
      <c r="W62" s="79"/>
      <c r="X62" s="80"/>
      <c r="Y62" s="80"/>
      <c r="Z62" s="79"/>
      <c r="AA62" s="79"/>
      <c r="AB62" s="79"/>
      <c r="AC62" s="79"/>
      <c r="AD62" s="79"/>
      <c r="AE62" s="80"/>
      <c r="AF62" s="80"/>
      <c r="AG62" s="79"/>
      <c r="AH62" s="79"/>
      <c r="AI62" s="79"/>
      <c r="AJ62" s="79"/>
      <c r="AK62" s="79"/>
      <c r="AL62" s="80"/>
      <c r="AM62" s="80"/>
      <c r="AN62" s="79"/>
      <c r="AO62" s="125"/>
      <c r="AP62" s="127">
        <f t="shared" si="8"/>
        <v>0</v>
      </c>
      <c r="AQ62" s="127">
        <f t="shared" si="9"/>
        <v>0</v>
      </c>
      <c r="AR62" s="127">
        <f t="shared" si="10"/>
        <v>0</v>
      </c>
      <c r="AS62" s="127">
        <f t="shared" si="11"/>
        <v>0</v>
      </c>
      <c r="AT62" s="127">
        <f t="shared" si="12"/>
        <v>0</v>
      </c>
      <c r="AU62" s="127">
        <f t="shared" si="13"/>
        <v>0</v>
      </c>
      <c r="AV62" s="127">
        <f t="shared" si="14"/>
        <v>0</v>
      </c>
      <c r="AW62" s="127">
        <f t="shared" si="15"/>
        <v>0</v>
      </c>
      <c r="AX62" s="127">
        <f t="shared" si="16"/>
        <v>0</v>
      </c>
      <c r="AY62" s="127">
        <f t="shared" si="17"/>
        <v>0</v>
      </c>
      <c r="AZ62" s="127">
        <f t="shared" si="18"/>
        <v>0</v>
      </c>
      <c r="BA62" s="127">
        <f t="shared" si="19"/>
        <v>0</v>
      </c>
      <c r="BB62" s="127">
        <f t="shared" si="20"/>
        <v>0</v>
      </c>
      <c r="BC62" s="127">
        <f t="shared" si="21"/>
        <v>0</v>
      </c>
      <c r="BD62" s="127">
        <f t="shared" si="22"/>
        <v>0</v>
      </c>
      <c r="BE62" s="127" t="str">
        <f t="shared" si="23"/>
        <v>0</v>
      </c>
      <c r="BF62" s="127" t="str">
        <f t="shared" si="24"/>
        <v>0</v>
      </c>
      <c r="BG62" s="127" t="str">
        <f t="shared" si="25"/>
        <v>0</v>
      </c>
      <c r="BH62" s="127" t="str">
        <f t="shared" si="26"/>
        <v>0</v>
      </c>
      <c r="BI62" s="127" t="str">
        <f t="shared" si="27"/>
        <v>0</v>
      </c>
      <c r="BJ62" s="127" t="str">
        <f t="shared" si="28"/>
        <v>0</v>
      </c>
      <c r="BK62" s="127" t="str">
        <f t="shared" si="29"/>
        <v>0</v>
      </c>
      <c r="BL62" s="127" t="str">
        <f t="shared" si="30"/>
        <v>0</v>
      </c>
      <c r="BM62" s="127" t="str">
        <f t="shared" si="31"/>
        <v>0</v>
      </c>
      <c r="BN62" s="127" t="str">
        <f t="shared" si="32"/>
        <v>0</v>
      </c>
      <c r="BO62" s="127" t="str">
        <f t="shared" si="33"/>
        <v>0</v>
      </c>
      <c r="BP62" s="127" t="str">
        <f t="shared" si="34"/>
        <v>0</v>
      </c>
      <c r="BQ62" s="127" t="str">
        <f t="shared" si="35"/>
        <v>0</v>
      </c>
      <c r="BR62" s="127" t="str">
        <f t="shared" si="36"/>
        <v>0</v>
      </c>
      <c r="BS62" s="127" t="str">
        <f t="shared" si="37"/>
        <v>0</v>
      </c>
    </row>
    <row r="63" spans="1:71" ht="20.100000000000001" customHeight="1" thickBot="1" x14ac:dyDescent="0.35">
      <c r="A63" s="30"/>
      <c r="B63" s="87" t="s">
        <v>65</v>
      </c>
      <c r="C63" s="88">
        <v>0.52083333333333337</v>
      </c>
      <c r="D63" s="193" t="s">
        <v>110</v>
      </c>
      <c r="E63" s="193"/>
      <c r="F63" s="89"/>
      <c r="G63" s="89"/>
      <c r="H63" s="128"/>
      <c r="I63" s="13"/>
      <c r="K63" s="80"/>
      <c r="L63" s="79"/>
      <c r="M63" s="79"/>
      <c r="N63" s="79"/>
      <c r="O63" s="79"/>
      <c r="P63" s="79"/>
      <c r="Q63" s="80"/>
      <c r="R63" s="80"/>
      <c r="S63" s="79"/>
      <c r="T63" s="79"/>
      <c r="U63" s="79"/>
      <c r="V63" s="79"/>
      <c r="W63" s="79"/>
      <c r="X63" s="80"/>
      <c r="Y63" s="80"/>
      <c r="Z63" s="79"/>
      <c r="AA63" s="79"/>
      <c r="AB63" s="79"/>
      <c r="AC63" s="79"/>
      <c r="AD63" s="79"/>
      <c r="AE63" s="80"/>
      <c r="AF63" s="80"/>
      <c r="AG63" s="79"/>
      <c r="AH63" s="79"/>
      <c r="AI63" s="79"/>
      <c r="AJ63" s="79"/>
      <c r="AK63" s="79"/>
      <c r="AL63" s="80"/>
      <c r="AM63" s="80"/>
      <c r="AN63" s="79"/>
      <c r="AO63" s="125"/>
      <c r="AP63" s="127">
        <f t="shared" si="8"/>
        <v>0</v>
      </c>
      <c r="AQ63" s="127">
        <f t="shared" si="9"/>
        <v>0</v>
      </c>
      <c r="AR63" s="127">
        <f t="shared" si="10"/>
        <v>0</v>
      </c>
      <c r="AS63" s="127">
        <f t="shared" si="11"/>
        <v>0</v>
      </c>
      <c r="AT63" s="127">
        <f t="shared" si="12"/>
        <v>0</v>
      </c>
      <c r="AU63" s="127">
        <f t="shared" si="13"/>
        <v>0</v>
      </c>
      <c r="AV63" s="127">
        <f t="shared" si="14"/>
        <v>0</v>
      </c>
      <c r="AW63" s="127">
        <f t="shared" si="15"/>
        <v>0</v>
      </c>
      <c r="AX63" s="127">
        <f t="shared" si="16"/>
        <v>0</v>
      </c>
      <c r="AY63" s="127">
        <f t="shared" si="17"/>
        <v>0</v>
      </c>
      <c r="AZ63" s="127">
        <f t="shared" si="18"/>
        <v>0</v>
      </c>
      <c r="BA63" s="127">
        <f t="shared" si="19"/>
        <v>0</v>
      </c>
      <c r="BB63" s="127">
        <f t="shared" si="20"/>
        <v>0</v>
      </c>
      <c r="BC63" s="127">
        <f t="shared" si="21"/>
        <v>0</v>
      </c>
      <c r="BD63" s="127">
        <f t="shared" si="22"/>
        <v>0</v>
      </c>
      <c r="BE63" s="127" t="str">
        <f t="shared" si="23"/>
        <v>0</v>
      </c>
      <c r="BF63" s="127" t="str">
        <f t="shared" si="24"/>
        <v>0</v>
      </c>
      <c r="BG63" s="127" t="str">
        <f t="shared" si="25"/>
        <v>0</v>
      </c>
      <c r="BH63" s="127" t="str">
        <f t="shared" si="26"/>
        <v>0</v>
      </c>
      <c r="BI63" s="127" t="str">
        <f t="shared" si="27"/>
        <v>0</v>
      </c>
      <c r="BJ63" s="127" t="str">
        <f t="shared" si="28"/>
        <v>0</v>
      </c>
      <c r="BK63" s="127" t="str">
        <f t="shared" si="29"/>
        <v>0</v>
      </c>
      <c r="BL63" s="127" t="str">
        <f t="shared" si="30"/>
        <v>0</v>
      </c>
      <c r="BM63" s="127" t="str">
        <f t="shared" si="31"/>
        <v>0</v>
      </c>
      <c r="BN63" s="127" t="str">
        <f t="shared" si="32"/>
        <v>0</v>
      </c>
      <c r="BO63" s="127" t="str">
        <f t="shared" si="33"/>
        <v>0</v>
      </c>
      <c r="BP63" s="127" t="str">
        <f t="shared" si="34"/>
        <v>0</v>
      </c>
      <c r="BQ63" s="127" t="str">
        <f t="shared" si="35"/>
        <v>0</v>
      </c>
      <c r="BR63" s="127" t="str">
        <f t="shared" si="36"/>
        <v>0</v>
      </c>
      <c r="BS63" s="127" t="str">
        <f t="shared" si="37"/>
        <v>0</v>
      </c>
    </row>
    <row r="64" spans="1:71" ht="20.100000000000001" customHeight="1" thickBot="1" x14ac:dyDescent="0.35">
      <c r="A64" s="30"/>
      <c r="B64" s="90" t="s">
        <v>66</v>
      </c>
      <c r="C64" s="91">
        <v>0.53472222222222221</v>
      </c>
      <c r="D64" s="91" t="s">
        <v>340</v>
      </c>
      <c r="E64" s="94" t="s">
        <v>365</v>
      </c>
      <c r="F64" s="94">
        <v>225</v>
      </c>
      <c r="G64" s="94">
        <f>$F64*'Campaign Total'!$F$46</f>
        <v>213.75</v>
      </c>
      <c r="H64" s="128">
        <f t="shared" si="38"/>
        <v>0</v>
      </c>
      <c r="I64" s="13">
        <f t="shared" si="39"/>
        <v>0</v>
      </c>
      <c r="K64" s="81"/>
      <c r="L64" s="79"/>
      <c r="M64" s="79"/>
      <c r="N64" s="79"/>
      <c r="O64" s="79"/>
      <c r="P64" s="79"/>
      <c r="Q64" s="81"/>
      <c r="R64" s="81"/>
      <c r="S64" s="79"/>
      <c r="T64" s="79"/>
      <c r="U64" s="79"/>
      <c r="V64" s="79"/>
      <c r="W64" s="79"/>
      <c r="X64" s="81"/>
      <c r="Y64" s="81"/>
      <c r="Z64" s="79"/>
      <c r="AA64" s="79"/>
      <c r="AB64" s="79"/>
      <c r="AC64" s="79"/>
      <c r="AD64" s="79"/>
      <c r="AE64" s="81"/>
      <c r="AF64" s="81"/>
      <c r="AG64" s="79"/>
      <c r="AH64" s="79"/>
      <c r="AI64" s="79"/>
      <c r="AJ64" s="79"/>
      <c r="AK64" s="79"/>
      <c r="AL64" s="81"/>
      <c r="AM64" s="81"/>
      <c r="AN64" s="79"/>
      <c r="AO64" s="125"/>
      <c r="AP64" s="127">
        <f t="shared" si="8"/>
        <v>0</v>
      </c>
      <c r="AQ64" s="127">
        <f t="shared" si="9"/>
        <v>0</v>
      </c>
      <c r="AR64" s="127">
        <f t="shared" si="10"/>
        <v>0</v>
      </c>
      <c r="AS64" s="127">
        <f t="shared" si="11"/>
        <v>0</v>
      </c>
      <c r="AT64" s="127">
        <f t="shared" si="12"/>
        <v>0</v>
      </c>
      <c r="AU64" s="127">
        <f t="shared" si="13"/>
        <v>0</v>
      </c>
      <c r="AV64" s="127">
        <f t="shared" si="14"/>
        <v>0</v>
      </c>
      <c r="AW64" s="127">
        <f t="shared" si="15"/>
        <v>0</v>
      </c>
      <c r="AX64" s="127">
        <f t="shared" si="16"/>
        <v>0</v>
      </c>
      <c r="AY64" s="127">
        <f t="shared" si="17"/>
        <v>0</v>
      </c>
      <c r="AZ64" s="127">
        <f t="shared" si="18"/>
        <v>0</v>
      </c>
      <c r="BA64" s="127">
        <f t="shared" si="19"/>
        <v>0</v>
      </c>
      <c r="BB64" s="127">
        <f t="shared" si="20"/>
        <v>0</v>
      </c>
      <c r="BC64" s="127">
        <f t="shared" si="21"/>
        <v>0</v>
      </c>
      <c r="BD64" s="127">
        <f t="shared" si="22"/>
        <v>0</v>
      </c>
      <c r="BE64" s="127" t="str">
        <f t="shared" si="23"/>
        <v>0</v>
      </c>
      <c r="BF64" s="127" t="str">
        <f t="shared" si="24"/>
        <v>0</v>
      </c>
      <c r="BG64" s="127" t="str">
        <f t="shared" si="25"/>
        <v>0</v>
      </c>
      <c r="BH64" s="127" t="str">
        <f t="shared" si="26"/>
        <v>0</v>
      </c>
      <c r="BI64" s="127" t="str">
        <f t="shared" si="27"/>
        <v>0</v>
      </c>
      <c r="BJ64" s="127" t="str">
        <f t="shared" si="28"/>
        <v>0</v>
      </c>
      <c r="BK64" s="127" t="str">
        <f t="shared" si="29"/>
        <v>0</v>
      </c>
      <c r="BL64" s="127" t="str">
        <f t="shared" si="30"/>
        <v>0</v>
      </c>
      <c r="BM64" s="127" t="str">
        <f t="shared" si="31"/>
        <v>0</v>
      </c>
      <c r="BN64" s="127" t="str">
        <f t="shared" si="32"/>
        <v>0</v>
      </c>
      <c r="BO64" s="127" t="str">
        <f t="shared" si="33"/>
        <v>0</v>
      </c>
      <c r="BP64" s="127" t="str">
        <f t="shared" si="34"/>
        <v>0</v>
      </c>
      <c r="BQ64" s="127" t="str">
        <f t="shared" si="35"/>
        <v>0</v>
      </c>
      <c r="BR64" s="127" t="str">
        <f t="shared" si="36"/>
        <v>0</v>
      </c>
      <c r="BS64" s="127" t="str">
        <f t="shared" si="37"/>
        <v>0</v>
      </c>
    </row>
    <row r="65" spans="1:71" ht="20.100000000000001" customHeight="1" thickBot="1" x14ac:dyDescent="0.35">
      <c r="A65" s="30"/>
      <c r="B65" s="87" t="s">
        <v>65</v>
      </c>
      <c r="C65" s="88">
        <v>0.53680555555555554</v>
      </c>
      <c r="D65" s="193" t="s">
        <v>110</v>
      </c>
      <c r="E65" s="193"/>
      <c r="F65" s="89"/>
      <c r="G65" s="89"/>
      <c r="H65" s="128"/>
      <c r="I65" s="13"/>
      <c r="K65" s="80"/>
      <c r="L65" s="79"/>
      <c r="M65" s="79"/>
      <c r="N65" s="79"/>
      <c r="O65" s="79"/>
      <c r="P65" s="79"/>
      <c r="Q65" s="80"/>
      <c r="R65" s="80"/>
      <c r="S65" s="79"/>
      <c r="T65" s="79"/>
      <c r="U65" s="79"/>
      <c r="V65" s="79"/>
      <c r="W65" s="79"/>
      <c r="X65" s="80"/>
      <c r="Y65" s="80"/>
      <c r="Z65" s="79"/>
      <c r="AA65" s="79"/>
      <c r="AB65" s="79"/>
      <c r="AC65" s="79"/>
      <c r="AD65" s="79"/>
      <c r="AE65" s="80"/>
      <c r="AF65" s="80"/>
      <c r="AG65" s="79"/>
      <c r="AH65" s="79"/>
      <c r="AI65" s="79"/>
      <c r="AJ65" s="79"/>
      <c r="AK65" s="79"/>
      <c r="AL65" s="80"/>
      <c r="AM65" s="80"/>
      <c r="AN65" s="79"/>
      <c r="AO65" s="125"/>
      <c r="AP65" s="127">
        <f t="shared" si="8"/>
        <v>0</v>
      </c>
      <c r="AQ65" s="127">
        <f t="shared" si="9"/>
        <v>0</v>
      </c>
      <c r="AR65" s="127">
        <f t="shared" si="10"/>
        <v>0</v>
      </c>
      <c r="AS65" s="127">
        <f t="shared" si="11"/>
        <v>0</v>
      </c>
      <c r="AT65" s="127">
        <f t="shared" si="12"/>
        <v>0</v>
      </c>
      <c r="AU65" s="127">
        <f t="shared" si="13"/>
        <v>0</v>
      </c>
      <c r="AV65" s="127">
        <f t="shared" si="14"/>
        <v>0</v>
      </c>
      <c r="AW65" s="127">
        <f t="shared" si="15"/>
        <v>0</v>
      </c>
      <c r="AX65" s="127">
        <f t="shared" si="16"/>
        <v>0</v>
      </c>
      <c r="AY65" s="127">
        <f t="shared" si="17"/>
        <v>0</v>
      </c>
      <c r="AZ65" s="127">
        <f t="shared" si="18"/>
        <v>0</v>
      </c>
      <c r="BA65" s="127">
        <f t="shared" si="19"/>
        <v>0</v>
      </c>
      <c r="BB65" s="127">
        <f t="shared" si="20"/>
        <v>0</v>
      </c>
      <c r="BC65" s="127">
        <f t="shared" si="21"/>
        <v>0</v>
      </c>
      <c r="BD65" s="127">
        <f t="shared" si="22"/>
        <v>0</v>
      </c>
      <c r="BE65" s="127" t="str">
        <f t="shared" si="23"/>
        <v>0</v>
      </c>
      <c r="BF65" s="127" t="str">
        <f t="shared" si="24"/>
        <v>0</v>
      </c>
      <c r="BG65" s="127" t="str">
        <f t="shared" si="25"/>
        <v>0</v>
      </c>
      <c r="BH65" s="127" t="str">
        <f t="shared" si="26"/>
        <v>0</v>
      </c>
      <c r="BI65" s="127" t="str">
        <f t="shared" si="27"/>
        <v>0</v>
      </c>
      <c r="BJ65" s="127" t="str">
        <f t="shared" si="28"/>
        <v>0</v>
      </c>
      <c r="BK65" s="127" t="str">
        <f t="shared" si="29"/>
        <v>0</v>
      </c>
      <c r="BL65" s="127" t="str">
        <f t="shared" si="30"/>
        <v>0</v>
      </c>
      <c r="BM65" s="127" t="str">
        <f t="shared" si="31"/>
        <v>0</v>
      </c>
      <c r="BN65" s="127" t="str">
        <f t="shared" si="32"/>
        <v>0</v>
      </c>
      <c r="BO65" s="127" t="str">
        <f t="shared" si="33"/>
        <v>0</v>
      </c>
      <c r="BP65" s="127" t="str">
        <f t="shared" si="34"/>
        <v>0</v>
      </c>
      <c r="BQ65" s="127" t="str">
        <f t="shared" si="35"/>
        <v>0</v>
      </c>
      <c r="BR65" s="127" t="str">
        <f t="shared" si="36"/>
        <v>0</v>
      </c>
      <c r="BS65" s="127" t="str">
        <f t="shared" si="37"/>
        <v>0</v>
      </c>
    </row>
    <row r="66" spans="1:71" ht="20.100000000000001" customHeight="1" thickBot="1" x14ac:dyDescent="0.35">
      <c r="A66" s="29"/>
      <c r="B66" s="87" t="s">
        <v>65</v>
      </c>
      <c r="C66" s="88">
        <v>0.54166666666666663</v>
      </c>
      <c r="D66" s="193" t="s">
        <v>163</v>
      </c>
      <c r="E66" s="193"/>
      <c r="F66" s="89"/>
      <c r="G66" s="89"/>
      <c r="H66" s="128"/>
      <c r="I66" s="13"/>
      <c r="K66" s="80"/>
      <c r="L66" s="79"/>
      <c r="M66" s="79"/>
      <c r="N66" s="79"/>
      <c r="O66" s="79"/>
      <c r="P66" s="79"/>
      <c r="Q66" s="80"/>
      <c r="R66" s="80"/>
      <c r="S66" s="79"/>
      <c r="T66" s="79"/>
      <c r="U66" s="79"/>
      <c r="V66" s="79"/>
      <c r="W66" s="79"/>
      <c r="X66" s="80"/>
      <c r="Y66" s="80"/>
      <c r="Z66" s="79"/>
      <c r="AA66" s="79"/>
      <c r="AB66" s="79"/>
      <c r="AC66" s="79"/>
      <c r="AD66" s="79"/>
      <c r="AE66" s="80"/>
      <c r="AF66" s="80"/>
      <c r="AG66" s="79"/>
      <c r="AH66" s="79"/>
      <c r="AI66" s="79"/>
      <c r="AJ66" s="79"/>
      <c r="AK66" s="79"/>
      <c r="AL66" s="80"/>
      <c r="AM66" s="80"/>
      <c r="AN66" s="79"/>
      <c r="AO66" s="125"/>
      <c r="AP66" s="127">
        <f t="shared" si="8"/>
        <v>0</v>
      </c>
      <c r="AQ66" s="127">
        <f t="shared" si="9"/>
        <v>0</v>
      </c>
      <c r="AR66" s="127">
        <f t="shared" si="10"/>
        <v>0</v>
      </c>
      <c r="AS66" s="127">
        <f t="shared" si="11"/>
        <v>0</v>
      </c>
      <c r="AT66" s="127">
        <f t="shared" si="12"/>
        <v>0</v>
      </c>
      <c r="AU66" s="127">
        <f t="shared" si="13"/>
        <v>0</v>
      </c>
      <c r="AV66" s="127">
        <f t="shared" si="14"/>
        <v>0</v>
      </c>
      <c r="AW66" s="127">
        <f t="shared" si="15"/>
        <v>0</v>
      </c>
      <c r="AX66" s="127">
        <f t="shared" si="16"/>
        <v>0</v>
      </c>
      <c r="AY66" s="127">
        <f t="shared" si="17"/>
        <v>0</v>
      </c>
      <c r="AZ66" s="127">
        <f t="shared" si="18"/>
        <v>0</v>
      </c>
      <c r="BA66" s="127">
        <f t="shared" si="19"/>
        <v>0</v>
      </c>
      <c r="BB66" s="127">
        <f t="shared" si="20"/>
        <v>0</v>
      </c>
      <c r="BC66" s="127">
        <f t="shared" si="21"/>
        <v>0</v>
      </c>
      <c r="BD66" s="127">
        <f t="shared" si="22"/>
        <v>0</v>
      </c>
      <c r="BE66" s="127" t="str">
        <f t="shared" si="23"/>
        <v>0</v>
      </c>
      <c r="BF66" s="127" t="str">
        <f t="shared" si="24"/>
        <v>0</v>
      </c>
      <c r="BG66" s="127" t="str">
        <f t="shared" si="25"/>
        <v>0</v>
      </c>
      <c r="BH66" s="127" t="str">
        <f t="shared" si="26"/>
        <v>0</v>
      </c>
      <c r="BI66" s="127" t="str">
        <f t="shared" si="27"/>
        <v>0</v>
      </c>
      <c r="BJ66" s="127" t="str">
        <f t="shared" si="28"/>
        <v>0</v>
      </c>
      <c r="BK66" s="127" t="str">
        <f t="shared" si="29"/>
        <v>0</v>
      </c>
      <c r="BL66" s="127" t="str">
        <f t="shared" si="30"/>
        <v>0</v>
      </c>
      <c r="BM66" s="127" t="str">
        <f t="shared" si="31"/>
        <v>0</v>
      </c>
      <c r="BN66" s="127" t="str">
        <f t="shared" si="32"/>
        <v>0</v>
      </c>
      <c r="BO66" s="127" t="str">
        <f t="shared" si="33"/>
        <v>0</v>
      </c>
      <c r="BP66" s="127" t="str">
        <f t="shared" si="34"/>
        <v>0</v>
      </c>
      <c r="BQ66" s="127" t="str">
        <f t="shared" si="35"/>
        <v>0</v>
      </c>
      <c r="BR66" s="127" t="str">
        <f t="shared" si="36"/>
        <v>0</v>
      </c>
      <c r="BS66" s="127" t="str">
        <f t="shared" si="37"/>
        <v>0</v>
      </c>
    </row>
    <row r="67" spans="1:71" ht="20.100000000000001" customHeight="1" thickBot="1" x14ac:dyDescent="0.35">
      <c r="A67" s="29"/>
      <c r="B67" s="87" t="s">
        <v>65</v>
      </c>
      <c r="C67" s="88">
        <v>0.55208333333333337</v>
      </c>
      <c r="D67" s="193" t="s">
        <v>166</v>
      </c>
      <c r="E67" s="193"/>
      <c r="F67" s="89"/>
      <c r="G67" s="89"/>
      <c r="H67" s="128"/>
      <c r="I67" s="13"/>
      <c r="K67" s="80"/>
      <c r="L67" s="79"/>
      <c r="M67" s="79"/>
      <c r="N67" s="79"/>
      <c r="O67" s="79"/>
      <c r="P67" s="79"/>
      <c r="Q67" s="80"/>
      <c r="R67" s="80"/>
      <c r="S67" s="79"/>
      <c r="T67" s="79"/>
      <c r="U67" s="79"/>
      <c r="V67" s="79"/>
      <c r="W67" s="79"/>
      <c r="X67" s="80"/>
      <c r="Y67" s="80"/>
      <c r="Z67" s="79"/>
      <c r="AA67" s="79"/>
      <c r="AB67" s="79"/>
      <c r="AC67" s="79"/>
      <c r="AD67" s="79"/>
      <c r="AE67" s="80"/>
      <c r="AF67" s="80"/>
      <c r="AG67" s="79"/>
      <c r="AH67" s="79"/>
      <c r="AI67" s="79"/>
      <c r="AJ67" s="79"/>
      <c r="AK67" s="79"/>
      <c r="AL67" s="80"/>
      <c r="AM67" s="80"/>
      <c r="AN67" s="79"/>
      <c r="AO67" s="125"/>
      <c r="AP67" s="127">
        <f t="shared" si="8"/>
        <v>0</v>
      </c>
      <c r="AQ67" s="127">
        <f t="shared" si="9"/>
        <v>0</v>
      </c>
      <c r="AR67" s="127">
        <f t="shared" si="10"/>
        <v>0</v>
      </c>
      <c r="AS67" s="127">
        <f t="shared" si="11"/>
        <v>0</v>
      </c>
      <c r="AT67" s="127">
        <f t="shared" si="12"/>
        <v>0</v>
      </c>
      <c r="AU67" s="127">
        <f t="shared" si="13"/>
        <v>0</v>
      </c>
      <c r="AV67" s="127">
        <f t="shared" si="14"/>
        <v>0</v>
      </c>
      <c r="AW67" s="127">
        <f t="shared" si="15"/>
        <v>0</v>
      </c>
      <c r="AX67" s="127">
        <f t="shared" si="16"/>
        <v>0</v>
      </c>
      <c r="AY67" s="127">
        <f t="shared" si="17"/>
        <v>0</v>
      </c>
      <c r="AZ67" s="127">
        <f t="shared" si="18"/>
        <v>0</v>
      </c>
      <c r="BA67" s="127">
        <f t="shared" si="19"/>
        <v>0</v>
      </c>
      <c r="BB67" s="127">
        <f t="shared" si="20"/>
        <v>0</v>
      </c>
      <c r="BC67" s="127">
        <f t="shared" si="21"/>
        <v>0</v>
      </c>
      <c r="BD67" s="127">
        <f t="shared" si="22"/>
        <v>0</v>
      </c>
      <c r="BE67" s="127" t="str">
        <f t="shared" si="23"/>
        <v>0</v>
      </c>
      <c r="BF67" s="127" t="str">
        <f t="shared" si="24"/>
        <v>0</v>
      </c>
      <c r="BG67" s="127" t="str">
        <f t="shared" si="25"/>
        <v>0</v>
      </c>
      <c r="BH67" s="127" t="str">
        <f t="shared" si="26"/>
        <v>0</v>
      </c>
      <c r="BI67" s="127" t="str">
        <f t="shared" si="27"/>
        <v>0</v>
      </c>
      <c r="BJ67" s="127" t="str">
        <f t="shared" si="28"/>
        <v>0</v>
      </c>
      <c r="BK67" s="127" t="str">
        <f t="shared" si="29"/>
        <v>0</v>
      </c>
      <c r="BL67" s="127" t="str">
        <f t="shared" si="30"/>
        <v>0</v>
      </c>
      <c r="BM67" s="127" t="str">
        <f t="shared" si="31"/>
        <v>0</v>
      </c>
      <c r="BN67" s="127" t="str">
        <f t="shared" si="32"/>
        <v>0</v>
      </c>
      <c r="BO67" s="127" t="str">
        <f t="shared" si="33"/>
        <v>0</v>
      </c>
      <c r="BP67" s="127" t="str">
        <f t="shared" si="34"/>
        <v>0</v>
      </c>
      <c r="BQ67" s="127" t="str">
        <f t="shared" si="35"/>
        <v>0</v>
      </c>
      <c r="BR67" s="127" t="str">
        <f t="shared" si="36"/>
        <v>0</v>
      </c>
      <c r="BS67" s="127" t="str">
        <f t="shared" si="37"/>
        <v>0</v>
      </c>
    </row>
    <row r="68" spans="1:71" ht="20.100000000000001" customHeight="1" thickBot="1" x14ac:dyDescent="0.35">
      <c r="A68" s="30"/>
      <c r="B68" s="90" t="s">
        <v>66</v>
      </c>
      <c r="C68" s="91">
        <v>0.56597222222222221</v>
      </c>
      <c r="D68" s="91" t="s">
        <v>341</v>
      </c>
      <c r="E68" s="91" t="s">
        <v>366</v>
      </c>
      <c r="F68" s="94">
        <v>203</v>
      </c>
      <c r="G68" s="94">
        <f>$F68*'Campaign Total'!$F$46</f>
        <v>192.85</v>
      </c>
      <c r="H68" s="128">
        <f t="shared" si="38"/>
        <v>0</v>
      </c>
      <c r="I68" s="13">
        <f t="shared" si="39"/>
        <v>0</v>
      </c>
      <c r="K68" s="81"/>
      <c r="L68" s="79"/>
      <c r="M68" s="79"/>
      <c r="N68" s="79"/>
      <c r="O68" s="79"/>
      <c r="P68" s="79"/>
      <c r="Q68" s="81"/>
      <c r="R68" s="81"/>
      <c r="S68" s="79"/>
      <c r="T68" s="79"/>
      <c r="U68" s="79"/>
      <c r="V68" s="79"/>
      <c r="W68" s="79"/>
      <c r="X68" s="81"/>
      <c r="Y68" s="81"/>
      <c r="Z68" s="79"/>
      <c r="AA68" s="79"/>
      <c r="AB68" s="79"/>
      <c r="AC68" s="79"/>
      <c r="AD68" s="79"/>
      <c r="AE68" s="81"/>
      <c r="AF68" s="81"/>
      <c r="AG68" s="79"/>
      <c r="AH68" s="79"/>
      <c r="AI68" s="79"/>
      <c r="AJ68" s="79"/>
      <c r="AK68" s="79"/>
      <c r="AL68" s="81"/>
      <c r="AM68" s="81"/>
      <c r="AN68" s="79"/>
      <c r="AO68" s="125"/>
      <c r="AP68" s="127">
        <f t="shared" si="8"/>
        <v>0</v>
      </c>
      <c r="AQ68" s="127">
        <f t="shared" si="9"/>
        <v>0</v>
      </c>
      <c r="AR68" s="127">
        <f t="shared" si="10"/>
        <v>0</v>
      </c>
      <c r="AS68" s="127">
        <f t="shared" si="11"/>
        <v>0</v>
      </c>
      <c r="AT68" s="127">
        <f t="shared" si="12"/>
        <v>0</v>
      </c>
      <c r="AU68" s="127">
        <f t="shared" si="13"/>
        <v>0</v>
      </c>
      <c r="AV68" s="127">
        <f t="shared" si="14"/>
        <v>0</v>
      </c>
      <c r="AW68" s="127">
        <f t="shared" si="15"/>
        <v>0</v>
      </c>
      <c r="AX68" s="127">
        <f t="shared" si="16"/>
        <v>0</v>
      </c>
      <c r="AY68" s="127">
        <f t="shared" si="17"/>
        <v>0</v>
      </c>
      <c r="AZ68" s="127">
        <f t="shared" si="18"/>
        <v>0</v>
      </c>
      <c r="BA68" s="127">
        <f t="shared" si="19"/>
        <v>0</v>
      </c>
      <c r="BB68" s="127">
        <f t="shared" si="20"/>
        <v>0</v>
      </c>
      <c r="BC68" s="127">
        <f t="shared" si="21"/>
        <v>0</v>
      </c>
      <c r="BD68" s="127">
        <f t="shared" si="22"/>
        <v>0</v>
      </c>
      <c r="BE68" s="127" t="str">
        <f t="shared" si="23"/>
        <v>0</v>
      </c>
      <c r="BF68" s="127" t="str">
        <f t="shared" si="24"/>
        <v>0</v>
      </c>
      <c r="BG68" s="127" t="str">
        <f t="shared" si="25"/>
        <v>0</v>
      </c>
      <c r="BH68" s="127" t="str">
        <f t="shared" si="26"/>
        <v>0</v>
      </c>
      <c r="BI68" s="127" t="str">
        <f t="shared" si="27"/>
        <v>0</v>
      </c>
      <c r="BJ68" s="127" t="str">
        <f t="shared" si="28"/>
        <v>0</v>
      </c>
      <c r="BK68" s="127" t="str">
        <f t="shared" si="29"/>
        <v>0</v>
      </c>
      <c r="BL68" s="127" t="str">
        <f t="shared" si="30"/>
        <v>0</v>
      </c>
      <c r="BM68" s="127" t="str">
        <f t="shared" si="31"/>
        <v>0</v>
      </c>
      <c r="BN68" s="127" t="str">
        <f t="shared" si="32"/>
        <v>0</v>
      </c>
      <c r="BO68" s="127" t="str">
        <f t="shared" si="33"/>
        <v>0</v>
      </c>
      <c r="BP68" s="127" t="str">
        <f t="shared" si="34"/>
        <v>0</v>
      </c>
      <c r="BQ68" s="127" t="str">
        <f t="shared" si="35"/>
        <v>0</v>
      </c>
      <c r="BR68" s="127" t="str">
        <f t="shared" si="36"/>
        <v>0</v>
      </c>
      <c r="BS68" s="127" t="str">
        <f t="shared" si="37"/>
        <v>0</v>
      </c>
    </row>
    <row r="69" spans="1:71" ht="20.100000000000001" customHeight="1" thickBot="1" x14ac:dyDescent="0.35">
      <c r="A69" s="29"/>
      <c r="B69" s="87" t="s">
        <v>65</v>
      </c>
      <c r="C69" s="88">
        <v>0.56944444444444442</v>
      </c>
      <c r="D69" s="193" t="s">
        <v>166</v>
      </c>
      <c r="E69" s="193"/>
      <c r="F69" s="89"/>
      <c r="G69" s="89"/>
      <c r="H69" s="128"/>
      <c r="I69" s="13"/>
      <c r="K69" s="80"/>
      <c r="L69" s="79"/>
      <c r="M69" s="79"/>
      <c r="N69" s="79"/>
      <c r="O69" s="79"/>
      <c r="P69" s="79"/>
      <c r="Q69" s="80"/>
      <c r="R69" s="80"/>
      <c r="S69" s="79"/>
      <c r="T69" s="79"/>
      <c r="U69" s="79"/>
      <c r="V69" s="79"/>
      <c r="W69" s="79"/>
      <c r="X69" s="80"/>
      <c r="Y69" s="80"/>
      <c r="Z69" s="79"/>
      <c r="AA69" s="79"/>
      <c r="AB69" s="79"/>
      <c r="AC69" s="79"/>
      <c r="AD69" s="79"/>
      <c r="AE69" s="80"/>
      <c r="AF69" s="80"/>
      <c r="AG69" s="79"/>
      <c r="AH69" s="79"/>
      <c r="AI69" s="79"/>
      <c r="AJ69" s="79"/>
      <c r="AK69" s="79"/>
      <c r="AL69" s="80"/>
      <c r="AM69" s="80"/>
      <c r="AN69" s="79"/>
      <c r="AO69" s="125"/>
      <c r="AP69" s="127">
        <f t="shared" ref="AP69:AP100" si="61">COUNTIF($K69:$AN69,"a")</f>
        <v>0</v>
      </c>
      <c r="AQ69" s="127">
        <f t="shared" ref="AQ69:AQ100" si="62">COUNTIF($K69:$AN69,"b")</f>
        <v>0</v>
      </c>
      <c r="AR69" s="127">
        <f t="shared" ref="AR69:AR100" si="63">COUNTIF($K69:$AN69,"c")</f>
        <v>0</v>
      </c>
      <c r="AS69" s="127">
        <f t="shared" ref="AS69:AS100" si="64">COUNTIF($K69:$AN69,"d")</f>
        <v>0</v>
      </c>
      <c r="AT69" s="127">
        <f t="shared" ref="AT69:AT100" si="65">COUNTIF($K69:$AN69,"e")</f>
        <v>0</v>
      </c>
      <c r="AU69" s="127">
        <f t="shared" ref="AU69:AU100" si="66">COUNTIF($K69:$AN69,"f")</f>
        <v>0</v>
      </c>
      <c r="AV69" s="127">
        <f t="shared" ref="AV69:AV100" si="67">COUNTIF($K69:$AN69,"g")</f>
        <v>0</v>
      </c>
      <c r="AW69" s="127">
        <f t="shared" ref="AW69:AW100" si="68">COUNTIF($K69:$AN69,"h")</f>
        <v>0</v>
      </c>
      <c r="AX69" s="127">
        <f t="shared" ref="AX69:AX100" si="69">COUNTIF($K69:$AN69,"i")</f>
        <v>0</v>
      </c>
      <c r="AY69" s="127">
        <f t="shared" ref="AY69:AY100" si="70">COUNTIF($K69:$AN69,"j")</f>
        <v>0</v>
      </c>
      <c r="AZ69" s="127">
        <f t="shared" ref="AZ69:AZ100" si="71">COUNTIF($K69:$AN69,"k")</f>
        <v>0</v>
      </c>
      <c r="BA69" s="127">
        <f t="shared" ref="BA69:BA100" si="72">COUNTIF($K69:$AN69,"l")</f>
        <v>0</v>
      </c>
      <c r="BB69" s="127">
        <f t="shared" ref="BB69:BB100" si="73">COUNTIF($K69:$AN69,"m")</f>
        <v>0</v>
      </c>
      <c r="BC69" s="127">
        <f t="shared" ref="BC69:BC100" si="74">COUNTIF($K69:$AN69,"n")</f>
        <v>0</v>
      </c>
      <c r="BD69" s="127">
        <f t="shared" ref="BD69:BD100" si="75">COUNTIF($K69:$AN69,"o")</f>
        <v>0</v>
      </c>
      <c r="BE69" s="127" t="str">
        <f t="shared" si="23"/>
        <v>0</v>
      </c>
      <c r="BF69" s="127" t="str">
        <f t="shared" si="24"/>
        <v>0</v>
      </c>
      <c r="BG69" s="127" t="str">
        <f t="shared" si="25"/>
        <v>0</v>
      </c>
      <c r="BH69" s="127" t="str">
        <f t="shared" si="26"/>
        <v>0</v>
      </c>
      <c r="BI69" s="127" t="str">
        <f t="shared" si="27"/>
        <v>0</v>
      </c>
      <c r="BJ69" s="127" t="str">
        <f t="shared" si="28"/>
        <v>0</v>
      </c>
      <c r="BK69" s="127" t="str">
        <f t="shared" si="29"/>
        <v>0</v>
      </c>
      <c r="BL69" s="127" t="str">
        <f t="shared" si="30"/>
        <v>0</v>
      </c>
      <c r="BM69" s="127" t="str">
        <f t="shared" si="31"/>
        <v>0</v>
      </c>
      <c r="BN69" s="127" t="str">
        <f t="shared" si="32"/>
        <v>0</v>
      </c>
      <c r="BO69" s="127" t="str">
        <f t="shared" si="33"/>
        <v>0</v>
      </c>
      <c r="BP69" s="127" t="str">
        <f t="shared" si="34"/>
        <v>0</v>
      </c>
      <c r="BQ69" s="127" t="str">
        <f t="shared" si="35"/>
        <v>0</v>
      </c>
      <c r="BR69" s="127" t="str">
        <f t="shared" si="36"/>
        <v>0</v>
      </c>
      <c r="BS69" s="127" t="str">
        <f t="shared" si="37"/>
        <v>0</v>
      </c>
    </row>
    <row r="70" spans="1:71" ht="20.100000000000001" customHeight="1" thickBot="1" x14ac:dyDescent="0.35">
      <c r="A70" s="30"/>
      <c r="B70" s="90" t="s">
        <v>66</v>
      </c>
      <c r="C70" s="91">
        <v>0.57986111111111105</v>
      </c>
      <c r="D70" s="91" t="s">
        <v>342</v>
      </c>
      <c r="E70" s="91" t="s">
        <v>367</v>
      </c>
      <c r="F70" s="94">
        <v>203</v>
      </c>
      <c r="G70" s="94">
        <f>$F70*'Campaign Total'!$F$46</f>
        <v>192.85</v>
      </c>
      <c r="H70" s="128">
        <f t="shared" si="38"/>
        <v>0</v>
      </c>
      <c r="I70" s="13">
        <f t="shared" si="39"/>
        <v>0</v>
      </c>
      <c r="K70" s="81"/>
      <c r="L70" s="79"/>
      <c r="M70" s="79"/>
      <c r="N70" s="79"/>
      <c r="O70" s="79"/>
      <c r="P70" s="79"/>
      <c r="Q70" s="81"/>
      <c r="R70" s="81"/>
      <c r="S70" s="79"/>
      <c r="T70" s="79"/>
      <c r="U70" s="79"/>
      <c r="V70" s="79"/>
      <c r="W70" s="79"/>
      <c r="X70" s="81"/>
      <c r="Y70" s="81"/>
      <c r="Z70" s="79"/>
      <c r="AA70" s="79"/>
      <c r="AB70" s="79"/>
      <c r="AC70" s="79"/>
      <c r="AD70" s="79"/>
      <c r="AE70" s="81"/>
      <c r="AF70" s="81"/>
      <c r="AG70" s="79"/>
      <c r="AH70" s="79"/>
      <c r="AI70" s="79"/>
      <c r="AJ70" s="79"/>
      <c r="AK70" s="79"/>
      <c r="AL70" s="81"/>
      <c r="AM70" s="81"/>
      <c r="AN70" s="79"/>
      <c r="AO70" s="125"/>
      <c r="AP70" s="127">
        <f t="shared" si="61"/>
        <v>0</v>
      </c>
      <c r="AQ70" s="127">
        <f t="shared" si="62"/>
        <v>0</v>
      </c>
      <c r="AR70" s="127">
        <f t="shared" si="63"/>
        <v>0</v>
      </c>
      <c r="AS70" s="127">
        <f t="shared" si="64"/>
        <v>0</v>
      </c>
      <c r="AT70" s="127">
        <f t="shared" si="65"/>
        <v>0</v>
      </c>
      <c r="AU70" s="127">
        <f t="shared" si="66"/>
        <v>0</v>
      </c>
      <c r="AV70" s="127">
        <f t="shared" si="67"/>
        <v>0</v>
      </c>
      <c r="AW70" s="127">
        <f t="shared" si="68"/>
        <v>0</v>
      </c>
      <c r="AX70" s="127">
        <f t="shared" si="69"/>
        <v>0</v>
      </c>
      <c r="AY70" s="127">
        <f t="shared" si="70"/>
        <v>0</v>
      </c>
      <c r="AZ70" s="127">
        <f t="shared" si="71"/>
        <v>0</v>
      </c>
      <c r="BA70" s="127">
        <f t="shared" si="72"/>
        <v>0</v>
      </c>
      <c r="BB70" s="127">
        <f t="shared" si="73"/>
        <v>0</v>
      </c>
      <c r="BC70" s="127">
        <f t="shared" si="74"/>
        <v>0</v>
      </c>
      <c r="BD70" s="127">
        <f t="shared" si="75"/>
        <v>0</v>
      </c>
      <c r="BE70" s="127" t="str">
        <f t="shared" ref="BE70:BE101" si="76">IF(AP70&gt;0,($G70*AP70*$F$14),"0")</f>
        <v>0</v>
      </c>
      <c r="BF70" s="127" t="str">
        <f t="shared" ref="BF70:BF101" si="77">IF(AQ70&gt;0,($G70*AQ70*$F$15),"0")</f>
        <v>0</v>
      </c>
      <c r="BG70" s="127" t="str">
        <f t="shared" ref="BG70:BG101" si="78">IF(AR70&gt;0,($G70*AR70*$F$16),"0")</f>
        <v>0</v>
      </c>
      <c r="BH70" s="127" t="str">
        <f t="shared" ref="BH70:BH101" si="79">IF(AS70&gt;0,($G70*AS70*$F$17),"0")</f>
        <v>0</v>
      </c>
      <c r="BI70" s="127" t="str">
        <f t="shared" ref="BI70:BI101" si="80">IF(AT70&gt;0,($G70*AT70*$F$18),"0")</f>
        <v>0</v>
      </c>
      <c r="BJ70" s="127" t="str">
        <f t="shared" ref="BJ70:BJ101" si="81">IF(AU70&gt;0,($G70*AU70*$F$19),"0")</f>
        <v>0</v>
      </c>
      <c r="BK70" s="127" t="str">
        <f t="shared" ref="BK70:BK101" si="82">IF(AV70&gt;0,($G70*AV70*$F$20),"0")</f>
        <v>0</v>
      </c>
      <c r="BL70" s="127" t="str">
        <f t="shared" ref="BL70:BL101" si="83">IF(AW70&gt;0,($G70*AW70*$F$21),"0")</f>
        <v>0</v>
      </c>
      <c r="BM70" s="127" t="str">
        <f t="shared" ref="BM70:BM101" si="84">IF(AX70&gt;0,($G70*AX70*$F$22),"0")</f>
        <v>0</v>
      </c>
      <c r="BN70" s="127" t="str">
        <f t="shared" ref="BN70:BN101" si="85">IF(AY70&gt;0,($G70*AY70*$F$23),"0")</f>
        <v>0</v>
      </c>
      <c r="BO70" s="127" t="str">
        <f t="shared" ref="BO70:BO101" si="86">IF(AZ70&gt;0,($G70*AZ70*$F$24),"0")</f>
        <v>0</v>
      </c>
      <c r="BP70" s="127" t="str">
        <f t="shared" ref="BP70:BP101" si="87">IF(BA70&gt;0,($G70*BA70*$F$25),"0")</f>
        <v>0</v>
      </c>
      <c r="BQ70" s="127" t="str">
        <f t="shared" ref="BQ70:BQ101" si="88">IF(BB70&gt;0,($G70*BB70*$F$26),"0")</f>
        <v>0</v>
      </c>
      <c r="BR70" s="127" t="str">
        <f t="shared" ref="BR70:BR101" si="89">IF(BC70&gt;0,($G70*BC70*$F$27),"0")</f>
        <v>0</v>
      </c>
      <c r="BS70" s="127" t="str">
        <f t="shared" ref="BS70:BS101" si="90">IF(BD70&gt;0,($G70*BD70*$F$28),"0")</f>
        <v>0</v>
      </c>
    </row>
    <row r="71" spans="1:71" ht="20.100000000000001" customHeight="1" thickBot="1" x14ac:dyDescent="0.35">
      <c r="A71" s="29"/>
      <c r="B71" s="87" t="s">
        <v>65</v>
      </c>
      <c r="C71" s="88">
        <v>0.58333333333333337</v>
      </c>
      <c r="D71" s="193" t="s">
        <v>166</v>
      </c>
      <c r="E71" s="193"/>
      <c r="F71" s="89"/>
      <c r="G71" s="89"/>
      <c r="H71" s="128"/>
      <c r="I71" s="13"/>
      <c r="K71" s="80"/>
      <c r="L71" s="79"/>
      <c r="M71" s="79"/>
      <c r="N71" s="79"/>
      <c r="O71" s="79"/>
      <c r="P71" s="79"/>
      <c r="Q71" s="80"/>
      <c r="R71" s="80"/>
      <c r="S71" s="79"/>
      <c r="T71" s="79"/>
      <c r="U71" s="79"/>
      <c r="V71" s="79"/>
      <c r="W71" s="79"/>
      <c r="X71" s="80"/>
      <c r="Y71" s="80"/>
      <c r="Z71" s="79"/>
      <c r="AA71" s="79"/>
      <c r="AB71" s="79"/>
      <c r="AC71" s="79"/>
      <c r="AD71" s="79"/>
      <c r="AE71" s="80"/>
      <c r="AF71" s="80"/>
      <c r="AG71" s="79"/>
      <c r="AH71" s="79"/>
      <c r="AI71" s="79"/>
      <c r="AJ71" s="79"/>
      <c r="AK71" s="79"/>
      <c r="AL71" s="80"/>
      <c r="AM71" s="80"/>
      <c r="AN71" s="79"/>
      <c r="AO71" s="125"/>
      <c r="AP71" s="127">
        <f t="shared" si="61"/>
        <v>0</v>
      </c>
      <c r="AQ71" s="127">
        <f t="shared" si="62"/>
        <v>0</v>
      </c>
      <c r="AR71" s="127">
        <f t="shared" si="63"/>
        <v>0</v>
      </c>
      <c r="AS71" s="127">
        <f t="shared" si="64"/>
        <v>0</v>
      </c>
      <c r="AT71" s="127">
        <f t="shared" si="65"/>
        <v>0</v>
      </c>
      <c r="AU71" s="127">
        <f t="shared" si="66"/>
        <v>0</v>
      </c>
      <c r="AV71" s="127">
        <f t="shared" si="67"/>
        <v>0</v>
      </c>
      <c r="AW71" s="127">
        <f t="shared" si="68"/>
        <v>0</v>
      </c>
      <c r="AX71" s="127">
        <f t="shared" si="69"/>
        <v>0</v>
      </c>
      <c r="AY71" s="127">
        <f t="shared" si="70"/>
        <v>0</v>
      </c>
      <c r="AZ71" s="127">
        <f t="shared" si="71"/>
        <v>0</v>
      </c>
      <c r="BA71" s="127">
        <f t="shared" si="72"/>
        <v>0</v>
      </c>
      <c r="BB71" s="127">
        <f t="shared" si="73"/>
        <v>0</v>
      </c>
      <c r="BC71" s="127">
        <f t="shared" si="74"/>
        <v>0</v>
      </c>
      <c r="BD71" s="127">
        <f t="shared" si="75"/>
        <v>0</v>
      </c>
      <c r="BE71" s="127" t="str">
        <f t="shared" si="76"/>
        <v>0</v>
      </c>
      <c r="BF71" s="127" t="str">
        <f t="shared" si="77"/>
        <v>0</v>
      </c>
      <c r="BG71" s="127" t="str">
        <f t="shared" si="78"/>
        <v>0</v>
      </c>
      <c r="BH71" s="127" t="str">
        <f t="shared" si="79"/>
        <v>0</v>
      </c>
      <c r="BI71" s="127" t="str">
        <f t="shared" si="80"/>
        <v>0</v>
      </c>
      <c r="BJ71" s="127" t="str">
        <f t="shared" si="81"/>
        <v>0</v>
      </c>
      <c r="BK71" s="127" t="str">
        <f t="shared" si="82"/>
        <v>0</v>
      </c>
      <c r="BL71" s="127" t="str">
        <f t="shared" si="83"/>
        <v>0</v>
      </c>
      <c r="BM71" s="127" t="str">
        <f t="shared" si="84"/>
        <v>0</v>
      </c>
      <c r="BN71" s="127" t="str">
        <f t="shared" si="85"/>
        <v>0</v>
      </c>
      <c r="BO71" s="127" t="str">
        <f t="shared" si="86"/>
        <v>0</v>
      </c>
      <c r="BP71" s="127" t="str">
        <f t="shared" si="87"/>
        <v>0</v>
      </c>
      <c r="BQ71" s="127" t="str">
        <f t="shared" si="88"/>
        <v>0</v>
      </c>
      <c r="BR71" s="127" t="str">
        <f t="shared" si="89"/>
        <v>0</v>
      </c>
      <c r="BS71" s="127" t="str">
        <f t="shared" si="90"/>
        <v>0</v>
      </c>
    </row>
    <row r="72" spans="1:71" ht="20.100000000000001" customHeight="1" thickBot="1" x14ac:dyDescent="0.35">
      <c r="A72" s="29"/>
      <c r="B72" s="87" t="s">
        <v>65</v>
      </c>
      <c r="C72" s="88">
        <v>0.59375</v>
      </c>
      <c r="D72" s="88" t="s">
        <v>172</v>
      </c>
      <c r="E72" s="88" t="s">
        <v>171</v>
      </c>
      <c r="F72" s="89"/>
      <c r="G72" s="89"/>
      <c r="H72" s="128"/>
      <c r="I72" s="13"/>
      <c r="K72" s="80"/>
      <c r="L72" s="79"/>
      <c r="M72" s="79"/>
      <c r="N72" s="79"/>
      <c r="O72" s="79"/>
      <c r="P72" s="79"/>
      <c r="Q72" s="80"/>
      <c r="R72" s="80"/>
      <c r="S72" s="79"/>
      <c r="T72" s="79"/>
      <c r="U72" s="79"/>
      <c r="V72" s="79"/>
      <c r="W72" s="79"/>
      <c r="X72" s="80"/>
      <c r="Y72" s="80"/>
      <c r="Z72" s="79"/>
      <c r="AA72" s="79"/>
      <c r="AB72" s="79"/>
      <c r="AC72" s="79"/>
      <c r="AD72" s="79"/>
      <c r="AE72" s="80"/>
      <c r="AF72" s="80"/>
      <c r="AG72" s="79"/>
      <c r="AH72" s="79"/>
      <c r="AI72" s="79"/>
      <c r="AJ72" s="79"/>
      <c r="AK72" s="79"/>
      <c r="AL72" s="80"/>
      <c r="AM72" s="80"/>
      <c r="AN72" s="79"/>
      <c r="AO72" s="125"/>
      <c r="AP72" s="127">
        <f t="shared" si="61"/>
        <v>0</v>
      </c>
      <c r="AQ72" s="127">
        <f t="shared" si="62"/>
        <v>0</v>
      </c>
      <c r="AR72" s="127">
        <f t="shared" si="63"/>
        <v>0</v>
      </c>
      <c r="AS72" s="127">
        <f t="shared" si="64"/>
        <v>0</v>
      </c>
      <c r="AT72" s="127">
        <f t="shared" si="65"/>
        <v>0</v>
      </c>
      <c r="AU72" s="127">
        <f t="shared" si="66"/>
        <v>0</v>
      </c>
      <c r="AV72" s="127">
        <f t="shared" si="67"/>
        <v>0</v>
      </c>
      <c r="AW72" s="127">
        <f t="shared" si="68"/>
        <v>0</v>
      </c>
      <c r="AX72" s="127">
        <f t="shared" si="69"/>
        <v>0</v>
      </c>
      <c r="AY72" s="127">
        <f t="shared" si="70"/>
        <v>0</v>
      </c>
      <c r="AZ72" s="127">
        <f t="shared" si="71"/>
        <v>0</v>
      </c>
      <c r="BA72" s="127">
        <f t="shared" si="72"/>
        <v>0</v>
      </c>
      <c r="BB72" s="127">
        <f t="shared" si="73"/>
        <v>0</v>
      </c>
      <c r="BC72" s="127">
        <f t="shared" si="74"/>
        <v>0</v>
      </c>
      <c r="BD72" s="127">
        <f t="shared" si="75"/>
        <v>0</v>
      </c>
      <c r="BE72" s="127" t="str">
        <f t="shared" si="76"/>
        <v>0</v>
      </c>
      <c r="BF72" s="127" t="str">
        <f t="shared" si="77"/>
        <v>0</v>
      </c>
      <c r="BG72" s="127" t="str">
        <f t="shared" si="78"/>
        <v>0</v>
      </c>
      <c r="BH72" s="127" t="str">
        <f t="shared" si="79"/>
        <v>0</v>
      </c>
      <c r="BI72" s="127" t="str">
        <f t="shared" si="80"/>
        <v>0</v>
      </c>
      <c r="BJ72" s="127" t="str">
        <f t="shared" si="81"/>
        <v>0</v>
      </c>
      <c r="BK72" s="127" t="str">
        <f t="shared" si="82"/>
        <v>0</v>
      </c>
      <c r="BL72" s="127" t="str">
        <f t="shared" si="83"/>
        <v>0</v>
      </c>
      <c r="BM72" s="127" t="str">
        <f t="shared" si="84"/>
        <v>0</v>
      </c>
      <c r="BN72" s="127" t="str">
        <f t="shared" si="85"/>
        <v>0</v>
      </c>
      <c r="BO72" s="127" t="str">
        <f t="shared" si="86"/>
        <v>0</v>
      </c>
      <c r="BP72" s="127" t="str">
        <f t="shared" si="87"/>
        <v>0</v>
      </c>
      <c r="BQ72" s="127" t="str">
        <f t="shared" si="88"/>
        <v>0</v>
      </c>
      <c r="BR72" s="127" t="str">
        <f t="shared" si="89"/>
        <v>0</v>
      </c>
      <c r="BS72" s="127" t="str">
        <f t="shared" si="90"/>
        <v>0</v>
      </c>
    </row>
    <row r="73" spans="1:71" ht="20.100000000000001" customHeight="1" thickBot="1" x14ac:dyDescent="0.35">
      <c r="A73" s="29"/>
      <c r="B73" s="90" t="s">
        <v>66</v>
      </c>
      <c r="C73" s="91">
        <v>0.60763888888888895</v>
      </c>
      <c r="D73" s="91" t="s">
        <v>343</v>
      </c>
      <c r="E73" s="91" t="s">
        <v>368</v>
      </c>
      <c r="F73" s="94">
        <v>132</v>
      </c>
      <c r="G73" s="94">
        <f>$F73*'Campaign Total'!$F$46</f>
        <v>125.39999999999999</v>
      </c>
      <c r="H73" s="128">
        <f t="shared" si="38"/>
        <v>0</v>
      </c>
      <c r="I73" s="13">
        <f t="shared" si="39"/>
        <v>0</v>
      </c>
      <c r="K73" s="81"/>
      <c r="L73" s="79"/>
      <c r="M73" s="79"/>
      <c r="N73" s="79"/>
      <c r="O73" s="79"/>
      <c r="P73" s="79"/>
      <c r="Q73" s="81"/>
      <c r="R73" s="81"/>
      <c r="S73" s="79"/>
      <c r="T73" s="79"/>
      <c r="U73" s="79"/>
      <c r="V73" s="79"/>
      <c r="W73" s="79"/>
      <c r="X73" s="81"/>
      <c r="Y73" s="81"/>
      <c r="Z73" s="79"/>
      <c r="AA73" s="79"/>
      <c r="AB73" s="79"/>
      <c r="AC73" s="79"/>
      <c r="AD73" s="79"/>
      <c r="AE73" s="81"/>
      <c r="AF73" s="81"/>
      <c r="AG73" s="79"/>
      <c r="AH73" s="79"/>
      <c r="AI73" s="79"/>
      <c r="AJ73" s="79"/>
      <c r="AK73" s="79"/>
      <c r="AL73" s="81"/>
      <c r="AM73" s="81"/>
      <c r="AN73" s="79"/>
      <c r="AO73" s="125"/>
      <c r="AP73" s="127">
        <f t="shared" si="61"/>
        <v>0</v>
      </c>
      <c r="AQ73" s="127">
        <f t="shared" si="62"/>
        <v>0</v>
      </c>
      <c r="AR73" s="127">
        <f t="shared" si="63"/>
        <v>0</v>
      </c>
      <c r="AS73" s="127">
        <f t="shared" si="64"/>
        <v>0</v>
      </c>
      <c r="AT73" s="127">
        <f t="shared" si="65"/>
        <v>0</v>
      </c>
      <c r="AU73" s="127">
        <f t="shared" si="66"/>
        <v>0</v>
      </c>
      <c r="AV73" s="127">
        <f t="shared" si="67"/>
        <v>0</v>
      </c>
      <c r="AW73" s="127">
        <f t="shared" si="68"/>
        <v>0</v>
      </c>
      <c r="AX73" s="127">
        <f t="shared" si="69"/>
        <v>0</v>
      </c>
      <c r="AY73" s="127">
        <f t="shared" si="70"/>
        <v>0</v>
      </c>
      <c r="AZ73" s="127">
        <f t="shared" si="71"/>
        <v>0</v>
      </c>
      <c r="BA73" s="127">
        <f t="shared" si="72"/>
        <v>0</v>
      </c>
      <c r="BB73" s="127">
        <f t="shared" si="73"/>
        <v>0</v>
      </c>
      <c r="BC73" s="127">
        <f t="shared" si="74"/>
        <v>0</v>
      </c>
      <c r="BD73" s="127">
        <f t="shared" si="75"/>
        <v>0</v>
      </c>
      <c r="BE73" s="127" t="str">
        <f t="shared" si="76"/>
        <v>0</v>
      </c>
      <c r="BF73" s="127" t="str">
        <f t="shared" si="77"/>
        <v>0</v>
      </c>
      <c r="BG73" s="127" t="str">
        <f t="shared" si="78"/>
        <v>0</v>
      </c>
      <c r="BH73" s="127" t="str">
        <f t="shared" si="79"/>
        <v>0</v>
      </c>
      <c r="BI73" s="127" t="str">
        <f t="shared" si="80"/>
        <v>0</v>
      </c>
      <c r="BJ73" s="127" t="str">
        <f t="shared" si="81"/>
        <v>0</v>
      </c>
      <c r="BK73" s="127" t="str">
        <f t="shared" si="82"/>
        <v>0</v>
      </c>
      <c r="BL73" s="127" t="str">
        <f t="shared" si="83"/>
        <v>0</v>
      </c>
      <c r="BM73" s="127" t="str">
        <f t="shared" si="84"/>
        <v>0</v>
      </c>
      <c r="BN73" s="127" t="str">
        <f t="shared" si="85"/>
        <v>0</v>
      </c>
      <c r="BO73" s="127" t="str">
        <f t="shared" si="86"/>
        <v>0</v>
      </c>
      <c r="BP73" s="127" t="str">
        <f t="shared" si="87"/>
        <v>0</v>
      </c>
      <c r="BQ73" s="127" t="str">
        <f t="shared" si="88"/>
        <v>0</v>
      </c>
      <c r="BR73" s="127" t="str">
        <f t="shared" si="89"/>
        <v>0</v>
      </c>
      <c r="BS73" s="127" t="str">
        <f t="shared" si="90"/>
        <v>0</v>
      </c>
    </row>
    <row r="74" spans="1:71" ht="20.100000000000001" customHeight="1" thickBot="1" x14ac:dyDescent="0.35">
      <c r="A74" s="29"/>
      <c r="B74" s="87" t="s">
        <v>65</v>
      </c>
      <c r="C74" s="88">
        <v>0.61111111111111105</v>
      </c>
      <c r="D74" s="158" t="s">
        <v>172</v>
      </c>
      <c r="E74" s="158" t="s">
        <v>171</v>
      </c>
      <c r="F74" s="89"/>
      <c r="G74" s="89"/>
      <c r="H74" s="128"/>
      <c r="I74" s="13"/>
      <c r="K74" s="80"/>
      <c r="L74" s="79"/>
      <c r="M74" s="79"/>
      <c r="N74" s="79"/>
      <c r="O74" s="79"/>
      <c r="P74" s="79"/>
      <c r="Q74" s="80"/>
      <c r="R74" s="80"/>
      <c r="S74" s="79"/>
      <c r="T74" s="79"/>
      <c r="U74" s="79"/>
      <c r="V74" s="79"/>
      <c r="W74" s="79"/>
      <c r="X74" s="80"/>
      <c r="Y74" s="80"/>
      <c r="Z74" s="79"/>
      <c r="AA74" s="79"/>
      <c r="AB74" s="79"/>
      <c r="AC74" s="79"/>
      <c r="AD74" s="79"/>
      <c r="AE74" s="80"/>
      <c r="AF74" s="80"/>
      <c r="AG74" s="79"/>
      <c r="AH74" s="79"/>
      <c r="AI74" s="79"/>
      <c r="AJ74" s="79"/>
      <c r="AK74" s="79"/>
      <c r="AL74" s="80"/>
      <c r="AM74" s="80"/>
      <c r="AN74" s="79"/>
      <c r="AO74" s="125"/>
      <c r="AP74" s="127">
        <f t="shared" si="61"/>
        <v>0</v>
      </c>
      <c r="AQ74" s="127">
        <f t="shared" si="62"/>
        <v>0</v>
      </c>
      <c r="AR74" s="127">
        <f t="shared" si="63"/>
        <v>0</v>
      </c>
      <c r="AS74" s="127">
        <f t="shared" si="64"/>
        <v>0</v>
      </c>
      <c r="AT74" s="127">
        <f t="shared" si="65"/>
        <v>0</v>
      </c>
      <c r="AU74" s="127">
        <f t="shared" si="66"/>
        <v>0</v>
      </c>
      <c r="AV74" s="127">
        <f t="shared" si="67"/>
        <v>0</v>
      </c>
      <c r="AW74" s="127">
        <f t="shared" si="68"/>
        <v>0</v>
      </c>
      <c r="AX74" s="127">
        <f t="shared" si="69"/>
        <v>0</v>
      </c>
      <c r="AY74" s="127">
        <f t="shared" si="70"/>
        <v>0</v>
      </c>
      <c r="AZ74" s="127">
        <f t="shared" si="71"/>
        <v>0</v>
      </c>
      <c r="BA74" s="127">
        <f t="shared" si="72"/>
        <v>0</v>
      </c>
      <c r="BB74" s="127">
        <f t="shared" si="73"/>
        <v>0</v>
      </c>
      <c r="BC74" s="127">
        <f t="shared" si="74"/>
        <v>0</v>
      </c>
      <c r="BD74" s="127">
        <f t="shared" si="75"/>
        <v>0</v>
      </c>
      <c r="BE74" s="127" t="str">
        <f t="shared" si="76"/>
        <v>0</v>
      </c>
      <c r="BF74" s="127" t="str">
        <f t="shared" si="77"/>
        <v>0</v>
      </c>
      <c r="BG74" s="127" t="str">
        <f t="shared" si="78"/>
        <v>0</v>
      </c>
      <c r="BH74" s="127" t="str">
        <f t="shared" si="79"/>
        <v>0</v>
      </c>
      <c r="BI74" s="127" t="str">
        <f t="shared" si="80"/>
        <v>0</v>
      </c>
      <c r="BJ74" s="127" t="str">
        <f t="shared" si="81"/>
        <v>0</v>
      </c>
      <c r="BK74" s="127" t="str">
        <f t="shared" si="82"/>
        <v>0</v>
      </c>
      <c r="BL74" s="127" t="str">
        <f t="shared" si="83"/>
        <v>0</v>
      </c>
      <c r="BM74" s="127" t="str">
        <f t="shared" si="84"/>
        <v>0</v>
      </c>
      <c r="BN74" s="127" t="str">
        <f t="shared" si="85"/>
        <v>0</v>
      </c>
      <c r="BO74" s="127" t="str">
        <f t="shared" si="86"/>
        <v>0</v>
      </c>
      <c r="BP74" s="127" t="str">
        <f t="shared" si="87"/>
        <v>0</v>
      </c>
      <c r="BQ74" s="127" t="str">
        <f t="shared" si="88"/>
        <v>0</v>
      </c>
      <c r="BR74" s="127" t="str">
        <f t="shared" si="89"/>
        <v>0</v>
      </c>
      <c r="BS74" s="127" t="str">
        <f t="shared" si="90"/>
        <v>0</v>
      </c>
    </row>
    <row r="75" spans="1:71" ht="20.100000000000001" customHeight="1" thickBot="1" x14ac:dyDescent="0.35">
      <c r="A75" s="29"/>
      <c r="B75" s="87" t="s">
        <v>65</v>
      </c>
      <c r="C75" s="88">
        <v>0.61458333333333337</v>
      </c>
      <c r="D75" s="193" t="s">
        <v>163</v>
      </c>
      <c r="E75" s="193"/>
      <c r="F75" s="89"/>
      <c r="G75" s="89"/>
      <c r="H75" s="128"/>
      <c r="I75" s="13"/>
      <c r="K75" s="80"/>
      <c r="L75" s="79"/>
      <c r="M75" s="79"/>
      <c r="N75" s="79"/>
      <c r="O75" s="79"/>
      <c r="P75" s="79"/>
      <c r="Q75" s="80"/>
      <c r="R75" s="80"/>
      <c r="S75" s="79"/>
      <c r="T75" s="79"/>
      <c r="U75" s="79"/>
      <c r="V75" s="79"/>
      <c r="W75" s="79"/>
      <c r="X75" s="80"/>
      <c r="Y75" s="80"/>
      <c r="Z75" s="79"/>
      <c r="AA75" s="79"/>
      <c r="AB75" s="79"/>
      <c r="AC75" s="79"/>
      <c r="AD75" s="79"/>
      <c r="AE75" s="80"/>
      <c r="AF75" s="80"/>
      <c r="AG75" s="79"/>
      <c r="AH75" s="79"/>
      <c r="AI75" s="79"/>
      <c r="AJ75" s="79"/>
      <c r="AK75" s="79"/>
      <c r="AL75" s="80"/>
      <c r="AM75" s="80"/>
      <c r="AN75" s="79"/>
      <c r="AO75" s="125"/>
      <c r="AP75" s="127">
        <f t="shared" si="61"/>
        <v>0</v>
      </c>
      <c r="AQ75" s="127">
        <f t="shared" si="62"/>
        <v>0</v>
      </c>
      <c r="AR75" s="127">
        <f t="shared" si="63"/>
        <v>0</v>
      </c>
      <c r="AS75" s="127">
        <f t="shared" si="64"/>
        <v>0</v>
      </c>
      <c r="AT75" s="127">
        <f t="shared" si="65"/>
        <v>0</v>
      </c>
      <c r="AU75" s="127">
        <f t="shared" si="66"/>
        <v>0</v>
      </c>
      <c r="AV75" s="127">
        <f t="shared" si="67"/>
        <v>0</v>
      </c>
      <c r="AW75" s="127">
        <f t="shared" si="68"/>
        <v>0</v>
      </c>
      <c r="AX75" s="127">
        <f t="shared" si="69"/>
        <v>0</v>
      </c>
      <c r="AY75" s="127">
        <f t="shared" si="70"/>
        <v>0</v>
      </c>
      <c r="AZ75" s="127">
        <f t="shared" si="71"/>
        <v>0</v>
      </c>
      <c r="BA75" s="127">
        <f t="shared" si="72"/>
        <v>0</v>
      </c>
      <c r="BB75" s="127">
        <f t="shared" si="73"/>
        <v>0</v>
      </c>
      <c r="BC75" s="127">
        <f t="shared" si="74"/>
        <v>0</v>
      </c>
      <c r="BD75" s="127">
        <f t="shared" si="75"/>
        <v>0</v>
      </c>
      <c r="BE75" s="127" t="str">
        <f t="shared" si="76"/>
        <v>0</v>
      </c>
      <c r="BF75" s="127" t="str">
        <f t="shared" si="77"/>
        <v>0</v>
      </c>
      <c r="BG75" s="127" t="str">
        <f t="shared" si="78"/>
        <v>0</v>
      </c>
      <c r="BH75" s="127" t="str">
        <f t="shared" si="79"/>
        <v>0</v>
      </c>
      <c r="BI75" s="127" t="str">
        <f t="shared" si="80"/>
        <v>0</v>
      </c>
      <c r="BJ75" s="127" t="str">
        <f t="shared" si="81"/>
        <v>0</v>
      </c>
      <c r="BK75" s="127" t="str">
        <f t="shared" si="82"/>
        <v>0</v>
      </c>
      <c r="BL75" s="127" t="str">
        <f t="shared" si="83"/>
        <v>0</v>
      </c>
      <c r="BM75" s="127" t="str">
        <f t="shared" si="84"/>
        <v>0</v>
      </c>
      <c r="BN75" s="127" t="str">
        <f t="shared" si="85"/>
        <v>0</v>
      </c>
      <c r="BO75" s="127" t="str">
        <f t="shared" si="86"/>
        <v>0</v>
      </c>
      <c r="BP75" s="127" t="str">
        <f t="shared" si="87"/>
        <v>0</v>
      </c>
      <c r="BQ75" s="127" t="str">
        <f t="shared" si="88"/>
        <v>0</v>
      </c>
      <c r="BR75" s="127" t="str">
        <f t="shared" si="89"/>
        <v>0</v>
      </c>
      <c r="BS75" s="127" t="str">
        <f t="shared" si="90"/>
        <v>0</v>
      </c>
    </row>
    <row r="76" spans="1:71" ht="22.5" customHeight="1" thickBot="1" x14ac:dyDescent="0.35">
      <c r="A76" s="29"/>
      <c r="B76" s="87" t="s">
        <v>65</v>
      </c>
      <c r="C76" s="88">
        <v>0.625</v>
      </c>
      <c r="D76" s="88" t="s">
        <v>84</v>
      </c>
      <c r="E76" s="88" t="s">
        <v>83</v>
      </c>
      <c r="F76" s="89"/>
      <c r="G76" s="89"/>
      <c r="H76" s="128"/>
      <c r="I76" s="13"/>
      <c r="K76" s="80"/>
      <c r="L76" s="79"/>
      <c r="M76" s="79"/>
      <c r="N76" s="79"/>
      <c r="O76" s="79"/>
      <c r="P76" s="79"/>
      <c r="Q76" s="80"/>
      <c r="R76" s="80"/>
      <c r="S76" s="79"/>
      <c r="T76" s="79"/>
      <c r="U76" s="79"/>
      <c r="V76" s="79"/>
      <c r="W76" s="79"/>
      <c r="X76" s="80"/>
      <c r="Y76" s="80"/>
      <c r="Z76" s="79"/>
      <c r="AA76" s="79"/>
      <c r="AB76" s="79"/>
      <c r="AC76" s="79"/>
      <c r="AD76" s="79"/>
      <c r="AE76" s="80"/>
      <c r="AF76" s="80"/>
      <c r="AG76" s="79"/>
      <c r="AH76" s="79"/>
      <c r="AI76" s="79"/>
      <c r="AJ76" s="79"/>
      <c r="AK76" s="79"/>
      <c r="AL76" s="80"/>
      <c r="AM76" s="80"/>
      <c r="AN76" s="79"/>
      <c r="AO76" s="125"/>
      <c r="AP76" s="127">
        <f t="shared" si="61"/>
        <v>0</v>
      </c>
      <c r="AQ76" s="127">
        <f t="shared" si="62"/>
        <v>0</v>
      </c>
      <c r="AR76" s="127">
        <f t="shared" si="63"/>
        <v>0</v>
      </c>
      <c r="AS76" s="127">
        <f t="shared" si="64"/>
        <v>0</v>
      </c>
      <c r="AT76" s="127">
        <f t="shared" si="65"/>
        <v>0</v>
      </c>
      <c r="AU76" s="127">
        <f t="shared" si="66"/>
        <v>0</v>
      </c>
      <c r="AV76" s="127">
        <f t="shared" si="67"/>
        <v>0</v>
      </c>
      <c r="AW76" s="127">
        <f t="shared" si="68"/>
        <v>0</v>
      </c>
      <c r="AX76" s="127">
        <f t="shared" si="69"/>
        <v>0</v>
      </c>
      <c r="AY76" s="127">
        <f t="shared" si="70"/>
        <v>0</v>
      </c>
      <c r="AZ76" s="127">
        <f t="shared" si="71"/>
        <v>0</v>
      </c>
      <c r="BA76" s="127">
        <f t="shared" si="72"/>
        <v>0</v>
      </c>
      <c r="BB76" s="127">
        <f t="shared" si="73"/>
        <v>0</v>
      </c>
      <c r="BC76" s="127">
        <f t="shared" si="74"/>
        <v>0</v>
      </c>
      <c r="BD76" s="127">
        <f t="shared" si="75"/>
        <v>0</v>
      </c>
      <c r="BE76" s="127" t="str">
        <f t="shared" si="76"/>
        <v>0</v>
      </c>
      <c r="BF76" s="127" t="str">
        <f t="shared" si="77"/>
        <v>0</v>
      </c>
      <c r="BG76" s="127" t="str">
        <f t="shared" si="78"/>
        <v>0</v>
      </c>
      <c r="BH76" s="127" t="str">
        <f t="shared" si="79"/>
        <v>0</v>
      </c>
      <c r="BI76" s="127" t="str">
        <f t="shared" si="80"/>
        <v>0</v>
      </c>
      <c r="BJ76" s="127" t="str">
        <f t="shared" si="81"/>
        <v>0</v>
      </c>
      <c r="BK76" s="127" t="str">
        <f t="shared" si="82"/>
        <v>0</v>
      </c>
      <c r="BL76" s="127" t="str">
        <f t="shared" si="83"/>
        <v>0</v>
      </c>
      <c r="BM76" s="127" t="str">
        <f t="shared" si="84"/>
        <v>0</v>
      </c>
      <c r="BN76" s="127" t="str">
        <f t="shared" si="85"/>
        <v>0</v>
      </c>
      <c r="BO76" s="127" t="str">
        <f t="shared" si="86"/>
        <v>0</v>
      </c>
      <c r="BP76" s="127" t="str">
        <f t="shared" si="87"/>
        <v>0</v>
      </c>
      <c r="BQ76" s="127" t="str">
        <f t="shared" si="88"/>
        <v>0</v>
      </c>
      <c r="BR76" s="127" t="str">
        <f t="shared" si="89"/>
        <v>0</v>
      </c>
      <c r="BS76" s="127" t="str">
        <f t="shared" si="90"/>
        <v>0</v>
      </c>
    </row>
    <row r="77" spans="1:71" ht="20.100000000000001" customHeight="1" thickBot="1" x14ac:dyDescent="0.35">
      <c r="A77" s="29"/>
      <c r="B77" s="87" t="s">
        <v>65</v>
      </c>
      <c r="C77" s="88">
        <v>0.64583333333333337</v>
      </c>
      <c r="D77" s="193" t="s">
        <v>89</v>
      </c>
      <c r="E77" s="193"/>
      <c r="F77" s="89"/>
      <c r="G77" s="89"/>
      <c r="H77" s="128"/>
      <c r="I77" s="13"/>
      <c r="K77" s="80"/>
      <c r="L77" s="79"/>
      <c r="M77" s="79"/>
      <c r="N77" s="79"/>
      <c r="O77" s="79"/>
      <c r="P77" s="79"/>
      <c r="Q77" s="80"/>
      <c r="R77" s="80"/>
      <c r="S77" s="79"/>
      <c r="T77" s="79"/>
      <c r="U77" s="79"/>
      <c r="V77" s="79"/>
      <c r="W77" s="79"/>
      <c r="X77" s="80"/>
      <c r="Y77" s="80"/>
      <c r="Z77" s="79"/>
      <c r="AA77" s="79"/>
      <c r="AB77" s="79"/>
      <c r="AC77" s="79"/>
      <c r="AD77" s="79"/>
      <c r="AE77" s="80"/>
      <c r="AF77" s="80"/>
      <c r="AG77" s="79"/>
      <c r="AH77" s="79"/>
      <c r="AI77" s="79"/>
      <c r="AJ77" s="79"/>
      <c r="AK77" s="79"/>
      <c r="AL77" s="80"/>
      <c r="AM77" s="80"/>
      <c r="AN77" s="79"/>
      <c r="AO77" s="125"/>
      <c r="AP77" s="127">
        <f t="shared" si="61"/>
        <v>0</v>
      </c>
      <c r="AQ77" s="127">
        <f t="shared" si="62"/>
        <v>0</v>
      </c>
      <c r="AR77" s="127">
        <f t="shared" si="63"/>
        <v>0</v>
      </c>
      <c r="AS77" s="127">
        <f t="shared" si="64"/>
        <v>0</v>
      </c>
      <c r="AT77" s="127">
        <f t="shared" si="65"/>
        <v>0</v>
      </c>
      <c r="AU77" s="127">
        <f t="shared" si="66"/>
        <v>0</v>
      </c>
      <c r="AV77" s="127">
        <f t="shared" si="67"/>
        <v>0</v>
      </c>
      <c r="AW77" s="127">
        <f t="shared" si="68"/>
        <v>0</v>
      </c>
      <c r="AX77" s="127">
        <f t="shared" si="69"/>
        <v>0</v>
      </c>
      <c r="AY77" s="127">
        <f t="shared" si="70"/>
        <v>0</v>
      </c>
      <c r="AZ77" s="127">
        <f t="shared" si="71"/>
        <v>0</v>
      </c>
      <c r="BA77" s="127">
        <f t="shared" si="72"/>
        <v>0</v>
      </c>
      <c r="BB77" s="127">
        <f t="shared" si="73"/>
        <v>0</v>
      </c>
      <c r="BC77" s="127">
        <f t="shared" si="74"/>
        <v>0</v>
      </c>
      <c r="BD77" s="127">
        <f t="shared" si="75"/>
        <v>0</v>
      </c>
      <c r="BE77" s="127" t="str">
        <f t="shared" si="76"/>
        <v>0</v>
      </c>
      <c r="BF77" s="127" t="str">
        <f t="shared" si="77"/>
        <v>0</v>
      </c>
      <c r="BG77" s="127" t="str">
        <f t="shared" si="78"/>
        <v>0</v>
      </c>
      <c r="BH77" s="127" t="str">
        <f t="shared" si="79"/>
        <v>0</v>
      </c>
      <c r="BI77" s="127" t="str">
        <f t="shared" si="80"/>
        <v>0</v>
      </c>
      <c r="BJ77" s="127" t="str">
        <f t="shared" si="81"/>
        <v>0</v>
      </c>
      <c r="BK77" s="127" t="str">
        <f t="shared" si="82"/>
        <v>0</v>
      </c>
      <c r="BL77" s="127" t="str">
        <f t="shared" si="83"/>
        <v>0</v>
      </c>
      <c r="BM77" s="127" t="str">
        <f t="shared" si="84"/>
        <v>0</v>
      </c>
      <c r="BN77" s="127" t="str">
        <f t="shared" si="85"/>
        <v>0</v>
      </c>
      <c r="BO77" s="127" t="str">
        <f t="shared" si="86"/>
        <v>0</v>
      </c>
      <c r="BP77" s="127" t="str">
        <f t="shared" si="87"/>
        <v>0</v>
      </c>
      <c r="BQ77" s="127" t="str">
        <f t="shared" si="88"/>
        <v>0</v>
      </c>
      <c r="BR77" s="127" t="str">
        <f t="shared" si="89"/>
        <v>0</v>
      </c>
      <c r="BS77" s="127" t="str">
        <f t="shared" si="90"/>
        <v>0</v>
      </c>
    </row>
    <row r="78" spans="1:71" ht="20.100000000000001" customHeight="1" thickBot="1" x14ac:dyDescent="0.35">
      <c r="A78" s="30"/>
      <c r="B78" s="90" t="s">
        <v>66</v>
      </c>
      <c r="C78" s="91">
        <v>0.65972222222222221</v>
      </c>
      <c r="D78" s="91" t="s">
        <v>344</v>
      </c>
      <c r="E78" s="91" t="s">
        <v>369</v>
      </c>
      <c r="F78" s="94">
        <v>160</v>
      </c>
      <c r="G78" s="94">
        <f>$F78*'Campaign Total'!$F$46</f>
        <v>152</v>
      </c>
      <c r="H78" s="128">
        <f t="shared" si="38"/>
        <v>0</v>
      </c>
      <c r="I78" s="13">
        <f t="shared" si="39"/>
        <v>0</v>
      </c>
      <c r="K78" s="81"/>
      <c r="L78" s="79"/>
      <c r="M78" s="79"/>
      <c r="N78" s="79"/>
      <c r="O78" s="79"/>
      <c r="P78" s="79"/>
      <c r="Q78" s="81"/>
      <c r="R78" s="81"/>
      <c r="S78" s="79"/>
      <c r="T78" s="79"/>
      <c r="U78" s="79"/>
      <c r="V78" s="79"/>
      <c r="W78" s="79"/>
      <c r="X78" s="81"/>
      <c r="Y78" s="81"/>
      <c r="Z78" s="79"/>
      <c r="AA78" s="79"/>
      <c r="AB78" s="79"/>
      <c r="AC78" s="79"/>
      <c r="AD78" s="79"/>
      <c r="AE78" s="81"/>
      <c r="AF78" s="81"/>
      <c r="AG78" s="79"/>
      <c r="AH78" s="79"/>
      <c r="AI78" s="79"/>
      <c r="AJ78" s="79"/>
      <c r="AK78" s="79"/>
      <c r="AL78" s="81"/>
      <c r="AM78" s="81"/>
      <c r="AN78" s="79"/>
      <c r="AO78" s="125"/>
      <c r="AP78" s="127">
        <f t="shared" si="61"/>
        <v>0</v>
      </c>
      <c r="AQ78" s="127">
        <f t="shared" si="62"/>
        <v>0</v>
      </c>
      <c r="AR78" s="127">
        <f t="shared" si="63"/>
        <v>0</v>
      </c>
      <c r="AS78" s="127">
        <f t="shared" si="64"/>
        <v>0</v>
      </c>
      <c r="AT78" s="127">
        <f t="shared" si="65"/>
        <v>0</v>
      </c>
      <c r="AU78" s="127">
        <f t="shared" si="66"/>
        <v>0</v>
      </c>
      <c r="AV78" s="127">
        <f t="shared" si="67"/>
        <v>0</v>
      </c>
      <c r="AW78" s="127">
        <f t="shared" si="68"/>
        <v>0</v>
      </c>
      <c r="AX78" s="127">
        <f t="shared" si="69"/>
        <v>0</v>
      </c>
      <c r="AY78" s="127">
        <f t="shared" si="70"/>
        <v>0</v>
      </c>
      <c r="AZ78" s="127">
        <f t="shared" si="71"/>
        <v>0</v>
      </c>
      <c r="BA78" s="127">
        <f t="shared" si="72"/>
        <v>0</v>
      </c>
      <c r="BB78" s="127">
        <f t="shared" si="73"/>
        <v>0</v>
      </c>
      <c r="BC78" s="127">
        <f t="shared" si="74"/>
        <v>0</v>
      </c>
      <c r="BD78" s="127">
        <f t="shared" si="75"/>
        <v>0</v>
      </c>
      <c r="BE78" s="127" t="str">
        <f t="shared" si="76"/>
        <v>0</v>
      </c>
      <c r="BF78" s="127" t="str">
        <f t="shared" si="77"/>
        <v>0</v>
      </c>
      <c r="BG78" s="127" t="str">
        <f t="shared" si="78"/>
        <v>0</v>
      </c>
      <c r="BH78" s="127" t="str">
        <f t="shared" si="79"/>
        <v>0</v>
      </c>
      <c r="BI78" s="127" t="str">
        <f t="shared" si="80"/>
        <v>0</v>
      </c>
      <c r="BJ78" s="127" t="str">
        <f t="shared" si="81"/>
        <v>0</v>
      </c>
      <c r="BK78" s="127" t="str">
        <f t="shared" si="82"/>
        <v>0</v>
      </c>
      <c r="BL78" s="127" t="str">
        <f t="shared" si="83"/>
        <v>0</v>
      </c>
      <c r="BM78" s="127" t="str">
        <f t="shared" si="84"/>
        <v>0</v>
      </c>
      <c r="BN78" s="127" t="str">
        <f t="shared" si="85"/>
        <v>0</v>
      </c>
      <c r="BO78" s="127" t="str">
        <f t="shared" si="86"/>
        <v>0</v>
      </c>
      <c r="BP78" s="127" t="str">
        <f t="shared" si="87"/>
        <v>0</v>
      </c>
      <c r="BQ78" s="127" t="str">
        <f t="shared" si="88"/>
        <v>0</v>
      </c>
      <c r="BR78" s="127" t="str">
        <f t="shared" si="89"/>
        <v>0</v>
      </c>
      <c r="BS78" s="127" t="str">
        <f t="shared" si="90"/>
        <v>0</v>
      </c>
    </row>
    <row r="79" spans="1:71" ht="20.100000000000001" customHeight="1" thickBot="1" x14ac:dyDescent="0.35">
      <c r="A79" s="29"/>
      <c r="B79" s="87" t="s">
        <v>65</v>
      </c>
      <c r="C79" s="88">
        <v>0.66180555555555554</v>
      </c>
      <c r="D79" s="193" t="s">
        <v>89</v>
      </c>
      <c r="E79" s="193"/>
      <c r="F79" s="89"/>
      <c r="G79" s="89"/>
      <c r="H79" s="128"/>
      <c r="I79" s="13"/>
      <c r="K79" s="80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80"/>
      <c r="Y79" s="80"/>
      <c r="Z79" s="79"/>
      <c r="AA79" s="79"/>
      <c r="AB79" s="79"/>
      <c r="AC79" s="79"/>
      <c r="AD79" s="79"/>
      <c r="AE79" s="80"/>
      <c r="AF79" s="80"/>
      <c r="AG79" s="79"/>
      <c r="AH79" s="79"/>
      <c r="AI79" s="79"/>
      <c r="AJ79" s="79"/>
      <c r="AK79" s="79"/>
      <c r="AL79" s="80"/>
      <c r="AM79" s="80"/>
      <c r="AN79" s="79"/>
      <c r="AO79" s="125"/>
      <c r="AP79" s="127">
        <f t="shared" si="61"/>
        <v>0</v>
      </c>
      <c r="AQ79" s="127">
        <f t="shared" si="62"/>
        <v>0</v>
      </c>
      <c r="AR79" s="127">
        <f t="shared" si="63"/>
        <v>0</v>
      </c>
      <c r="AS79" s="127">
        <f t="shared" si="64"/>
        <v>0</v>
      </c>
      <c r="AT79" s="127">
        <f t="shared" si="65"/>
        <v>0</v>
      </c>
      <c r="AU79" s="127">
        <f t="shared" si="66"/>
        <v>0</v>
      </c>
      <c r="AV79" s="127">
        <f t="shared" si="67"/>
        <v>0</v>
      </c>
      <c r="AW79" s="127">
        <f t="shared" si="68"/>
        <v>0</v>
      </c>
      <c r="AX79" s="127">
        <f t="shared" si="69"/>
        <v>0</v>
      </c>
      <c r="AY79" s="127">
        <f t="shared" si="70"/>
        <v>0</v>
      </c>
      <c r="AZ79" s="127">
        <f t="shared" si="71"/>
        <v>0</v>
      </c>
      <c r="BA79" s="127">
        <f t="shared" si="72"/>
        <v>0</v>
      </c>
      <c r="BB79" s="127">
        <f t="shared" si="73"/>
        <v>0</v>
      </c>
      <c r="BC79" s="127">
        <f t="shared" si="74"/>
        <v>0</v>
      </c>
      <c r="BD79" s="127">
        <f t="shared" si="75"/>
        <v>0</v>
      </c>
      <c r="BE79" s="127" t="str">
        <f t="shared" si="76"/>
        <v>0</v>
      </c>
      <c r="BF79" s="127" t="str">
        <f t="shared" si="77"/>
        <v>0</v>
      </c>
      <c r="BG79" s="127" t="str">
        <f t="shared" si="78"/>
        <v>0</v>
      </c>
      <c r="BH79" s="127" t="str">
        <f t="shared" si="79"/>
        <v>0</v>
      </c>
      <c r="BI79" s="127" t="str">
        <f t="shared" si="80"/>
        <v>0</v>
      </c>
      <c r="BJ79" s="127" t="str">
        <f t="shared" si="81"/>
        <v>0</v>
      </c>
      <c r="BK79" s="127" t="str">
        <f t="shared" si="82"/>
        <v>0</v>
      </c>
      <c r="BL79" s="127" t="str">
        <f t="shared" si="83"/>
        <v>0</v>
      </c>
      <c r="BM79" s="127" t="str">
        <f t="shared" si="84"/>
        <v>0</v>
      </c>
      <c r="BN79" s="127" t="str">
        <f t="shared" si="85"/>
        <v>0</v>
      </c>
      <c r="BO79" s="127" t="str">
        <f t="shared" si="86"/>
        <v>0</v>
      </c>
      <c r="BP79" s="127" t="str">
        <f t="shared" si="87"/>
        <v>0</v>
      </c>
      <c r="BQ79" s="127" t="str">
        <f t="shared" si="88"/>
        <v>0</v>
      </c>
      <c r="BR79" s="127" t="str">
        <f t="shared" si="89"/>
        <v>0</v>
      </c>
      <c r="BS79" s="127" t="str">
        <f t="shared" si="90"/>
        <v>0</v>
      </c>
    </row>
    <row r="80" spans="1:71" ht="20.100000000000001" customHeight="1" thickBot="1" x14ac:dyDescent="0.35">
      <c r="A80" s="30"/>
      <c r="B80" s="87" t="s">
        <v>65</v>
      </c>
      <c r="C80" s="88">
        <v>0.66666666666666663</v>
      </c>
      <c r="D80" s="88" t="s">
        <v>113</v>
      </c>
      <c r="E80" s="88" t="s">
        <v>78</v>
      </c>
      <c r="F80" s="89"/>
      <c r="G80" s="89"/>
      <c r="H80" s="128"/>
      <c r="I80" s="13"/>
      <c r="K80" s="80"/>
      <c r="L80" s="79"/>
      <c r="M80" s="79"/>
      <c r="N80" s="79"/>
      <c r="O80" s="79"/>
      <c r="P80" s="79"/>
      <c r="Q80" s="80"/>
      <c r="R80" s="80"/>
      <c r="S80" s="79"/>
      <c r="T80" s="79"/>
      <c r="U80" s="79"/>
      <c r="V80" s="79"/>
      <c r="W80" s="79"/>
      <c r="X80" s="80"/>
      <c r="Y80" s="80"/>
      <c r="Z80" s="79"/>
      <c r="AA80" s="79"/>
      <c r="AB80" s="79"/>
      <c r="AC80" s="79"/>
      <c r="AD80" s="79"/>
      <c r="AE80" s="80"/>
      <c r="AF80" s="80"/>
      <c r="AG80" s="79"/>
      <c r="AH80" s="79"/>
      <c r="AI80" s="79"/>
      <c r="AJ80" s="79"/>
      <c r="AK80" s="79"/>
      <c r="AL80" s="80"/>
      <c r="AM80" s="80"/>
      <c r="AN80" s="79"/>
      <c r="AO80" s="125"/>
      <c r="AP80" s="127">
        <f t="shared" si="61"/>
        <v>0</v>
      </c>
      <c r="AQ80" s="127">
        <f t="shared" si="62"/>
        <v>0</v>
      </c>
      <c r="AR80" s="127">
        <f t="shared" si="63"/>
        <v>0</v>
      </c>
      <c r="AS80" s="127">
        <f t="shared" si="64"/>
        <v>0</v>
      </c>
      <c r="AT80" s="127">
        <f t="shared" si="65"/>
        <v>0</v>
      </c>
      <c r="AU80" s="127">
        <f t="shared" si="66"/>
        <v>0</v>
      </c>
      <c r="AV80" s="127">
        <f t="shared" si="67"/>
        <v>0</v>
      </c>
      <c r="AW80" s="127">
        <f t="shared" si="68"/>
        <v>0</v>
      </c>
      <c r="AX80" s="127">
        <f t="shared" si="69"/>
        <v>0</v>
      </c>
      <c r="AY80" s="127">
        <f t="shared" si="70"/>
        <v>0</v>
      </c>
      <c r="AZ80" s="127">
        <f t="shared" si="71"/>
        <v>0</v>
      </c>
      <c r="BA80" s="127">
        <f t="shared" si="72"/>
        <v>0</v>
      </c>
      <c r="BB80" s="127">
        <f t="shared" si="73"/>
        <v>0</v>
      </c>
      <c r="BC80" s="127">
        <f t="shared" si="74"/>
        <v>0</v>
      </c>
      <c r="BD80" s="127">
        <f t="shared" si="75"/>
        <v>0</v>
      </c>
      <c r="BE80" s="127" t="str">
        <f t="shared" si="76"/>
        <v>0</v>
      </c>
      <c r="BF80" s="127" t="str">
        <f t="shared" si="77"/>
        <v>0</v>
      </c>
      <c r="BG80" s="127" t="str">
        <f t="shared" si="78"/>
        <v>0</v>
      </c>
      <c r="BH80" s="127" t="str">
        <f t="shared" si="79"/>
        <v>0</v>
      </c>
      <c r="BI80" s="127" t="str">
        <f t="shared" si="80"/>
        <v>0</v>
      </c>
      <c r="BJ80" s="127" t="str">
        <f t="shared" si="81"/>
        <v>0</v>
      </c>
      <c r="BK80" s="127" t="str">
        <f t="shared" si="82"/>
        <v>0</v>
      </c>
      <c r="BL80" s="127" t="str">
        <f t="shared" si="83"/>
        <v>0</v>
      </c>
      <c r="BM80" s="127" t="str">
        <f t="shared" si="84"/>
        <v>0</v>
      </c>
      <c r="BN80" s="127" t="str">
        <f t="shared" si="85"/>
        <v>0</v>
      </c>
      <c r="BO80" s="127" t="str">
        <f t="shared" si="86"/>
        <v>0</v>
      </c>
      <c r="BP80" s="127" t="str">
        <f t="shared" si="87"/>
        <v>0</v>
      </c>
      <c r="BQ80" s="127" t="str">
        <f t="shared" si="88"/>
        <v>0</v>
      </c>
      <c r="BR80" s="127" t="str">
        <f t="shared" si="89"/>
        <v>0</v>
      </c>
      <c r="BS80" s="127" t="str">
        <f t="shared" si="90"/>
        <v>0</v>
      </c>
    </row>
    <row r="81" spans="1:71" ht="20.100000000000001" customHeight="1" thickBot="1" x14ac:dyDescent="0.35">
      <c r="A81" s="29"/>
      <c r="B81" s="90" t="s">
        <v>66</v>
      </c>
      <c r="C81" s="91">
        <v>0.68402777777777779</v>
      </c>
      <c r="D81" s="91" t="s">
        <v>345</v>
      </c>
      <c r="E81" s="91" t="s">
        <v>370</v>
      </c>
      <c r="F81" s="94">
        <v>178</v>
      </c>
      <c r="G81" s="94">
        <f>$F81*'Campaign Total'!$F$46</f>
        <v>169.1</v>
      </c>
      <c r="H81" s="128">
        <f t="shared" si="38"/>
        <v>0</v>
      </c>
      <c r="I81" s="13">
        <f t="shared" si="39"/>
        <v>0</v>
      </c>
      <c r="K81" s="81"/>
      <c r="L81" s="79"/>
      <c r="M81" s="79"/>
      <c r="N81" s="79"/>
      <c r="O81" s="79"/>
      <c r="P81" s="79"/>
      <c r="Q81" s="81"/>
      <c r="R81" s="81"/>
      <c r="S81" s="79"/>
      <c r="T81" s="79"/>
      <c r="U81" s="79"/>
      <c r="V81" s="79"/>
      <c r="W81" s="79"/>
      <c r="X81" s="81"/>
      <c r="Y81" s="81"/>
      <c r="Z81" s="79"/>
      <c r="AA81" s="79"/>
      <c r="AB81" s="79"/>
      <c r="AC81" s="79"/>
      <c r="AD81" s="79"/>
      <c r="AE81" s="81"/>
      <c r="AF81" s="81"/>
      <c r="AG81" s="79"/>
      <c r="AH81" s="79"/>
      <c r="AI81" s="79"/>
      <c r="AJ81" s="79"/>
      <c r="AK81" s="79"/>
      <c r="AL81" s="81"/>
      <c r="AM81" s="81"/>
      <c r="AN81" s="79"/>
      <c r="AO81" s="125"/>
      <c r="AP81" s="127">
        <f t="shared" si="61"/>
        <v>0</v>
      </c>
      <c r="AQ81" s="127">
        <f t="shared" si="62"/>
        <v>0</v>
      </c>
      <c r="AR81" s="127">
        <f t="shared" si="63"/>
        <v>0</v>
      </c>
      <c r="AS81" s="127">
        <f t="shared" si="64"/>
        <v>0</v>
      </c>
      <c r="AT81" s="127">
        <f t="shared" si="65"/>
        <v>0</v>
      </c>
      <c r="AU81" s="127">
        <f t="shared" si="66"/>
        <v>0</v>
      </c>
      <c r="AV81" s="127">
        <f t="shared" si="67"/>
        <v>0</v>
      </c>
      <c r="AW81" s="127">
        <f t="shared" si="68"/>
        <v>0</v>
      </c>
      <c r="AX81" s="127">
        <f t="shared" si="69"/>
        <v>0</v>
      </c>
      <c r="AY81" s="127">
        <f t="shared" si="70"/>
        <v>0</v>
      </c>
      <c r="AZ81" s="127">
        <f t="shared" si="71"/>
        <v>0</v>
      </c>
      <c r="BA81" s="127">
        <f t="shared" si="72"/>
        <v>0</v>
      </c>
      <c r="BB81" s="127">
        <f t="shared" si="73"/>
        <v>0</v>
      </c>
      <c r="BC81" s="127">
        <f t="shared" si="74"/>
        <v>0</v>
      </c>
      <c r="BD81" s="127">
        <f t="shared" si="75"/>
        <v>0</v>
      </c>
      <c r="BE81" s="127" t="str">
        <f t="shared" si="76"/>
        <v>0</v>
      </c>
      <c r="BF81" s="127" t="str">
        <f t="shared" si="77"/>
        <v>0</v>
      </c>
      <c r="BG81" s="127" t="str">
        <f t="shared" si="78"/>
        <v>0</v>
      </c>
      <c r="BH81" s="127" t="str">
        <f t="shared" si="79"/>
        <v>0</v>
      </c>
      <c r="BI81" s="127" t="str">
        <f t="shared" si="80"/>
        <v>0</v>
      </c>
      <c r="BJ81" s="127" t="str">
        <f t="shared" si="81"/>
        <v>0</v>
      </c>
      <c r="BK81" s="127" t="str">
        <f t="shared" si="82"/>
        <v>0</v>
      </c>
      <c r="BL81" s="127" t="str">
        <f t="shared" si="83"/>
        <v>0</v>
      </c>
      <c r="BM81" s="127" t="str">
        <f t="shared" si="84"/>
        <v>0</v>
      </c>
      <c r="BN81" s="127" t="str">
        <f t="shared" si="85"/>
        <v>0</v>
      </c>
      <c r="BO81" s="127" t="str">
        <f t="shared" si="86"/>
        <v>0</v>
      </c>
      <c r="BP81" s="127" t="str">
        <f t="shared" si="87"/>
        <v>0</v>
      </c>
      <c r="BQ81" s="127" t="str">
        <f t="shared" si="88"/>
        <v>0</v>
      </c>
      <c r="BR81" s="127" t="str">
        <f t="shared" si="89"/>
        <v>0</v>
      </c>
      <c r="BS81" s="127" t="str">
        <f t="shared" si="90"/>
        <v>0</v>
      </c>
    </row>
    <row r="82" spans="1:71" ht="20.100000000000001" customHeight="1" thickBot="1" x14ac:dyDescent="0.35">
      <c r="A82" s="29"/>
      <c r="B82" s="87" t="s">
        <v>65</v>
      </c>
      <c r="C82" s="88">
        <v>0.6875</v>
      </c>
      <c r="D82" s="88" t="s">
        <v>85</v>
      </c>
      <c r="E82" s="88" t="s">
        <v>112</v>
      </c>
      <c r="F82" s="89"/>
      <c r="G82" s="89"/>
      <c r="H82" s="128"/>
      <c r="I82" s="13"/>
      <c r="K82" s="80"/>
      <c r="L82" s="79"/>
      <c r="M82" s="79"/>
      <c r="N82" s="79"/>
      <c r="O82" s="79"/>
      <c r="P82" s="79"/>
      <c r="Q82" s="80"/>
      <c r="R82" s="80"/>
      <c r="S82" s="79"/>
      <c r="T82" s="79"/>
      <c r="U82" s="79"/>
      <c r="V82" s="79"/>
      <c r="W82" s="79"/>
      <c r="X82" s="80"/>
      <c r="Y82" s="80"/>
      <c r="Z82" s="79"/>
      <c r="AA82" s="79"/>
      <c r="AB82" s="79"/>
      <c r="AC82" s="79"/>
      <c r="AD82" s="79"/>
      <c r="AE82" s="80"/>
      <c r="AF82" s="80"/>
      <c r="AG82" s="79"/>
      <c r="AH82" s="79"/>
      <c r="AI82" s="79"/>
      <c r="AJ82" s="79"/>
      <c r="AK82" s="79"/>
      <c r="AL82" s="80"/>
      <c r="AM82" s="80"/>
      <c r="AN82" s="79"/>
      <c r="AO82" s="125"/>
      <c r="AP82" s="127">
        <f t="shared" si="61"/>
        <v>0</v>
      </c>
      <c r="AQ82" s="127">
        <f t="shared" si="62"/>
        <v>0</v>
      </c>
      <c r="AR82" s="127">
        <f t="shared" si="63"/>
        <v>0</v>
      </c>
      <c r="AS82" s="127">
        <f t="shared" si="64"/>
        <v>0</v>
      </c>
      <c r="AT82" s="127">
        <f t="shared" si="65"/>
        <v>0</v>
      </c>
      <c r="AU82" s="127">
        <f t="shared" si="66"/>
        <v>0</v>
      </c>
      <c r="AV82" s="127">
        <f t="shared" si="67"/>
        <v>0</v>
      </c>
      <c r="AW82" s="127">
        <f t="shared" si="68"/>
        <v>0</v>
      </c>
      <c r="AX82" s="127">
        <f t="shared" si="69"/>
        <v>0</v>
      </c>
      <c r="AY82" s="127">
        <f t="shared" si="70"/>
        <v>0</v>
      </c>
      <c r="AZ82" s="127">
        <f t="shared" si="71"/>
        <v>0</v>
      </c>
      <c r="BA82" s="127">
        <f t="shared" si="72"/>
        <v>0</v>
      </c>
      <c r="BB82" s="127">
        <f t="shared" si="73"/>
        <v>0</v>
      </c>
      <c r="BC82" s="127">
        <f t="shared" si="74"/>
        <v>0</v>
      </c>
      <c r="BD82" s="127">
        <f t="shared" si="75"/>
        <v>0</v>
      </c>
      <c r="BE82" s="127" t="str">
        <f t="shared" si="76"/>
        <v>0</v>
      </c>
      <c r="BF82" s="127" t="str">
        <f t="shared" si="77"/>
        <v>0</v>
      </c>
      <c r="BG82" s="127" t="str">
        <f t="shared" si="78"/>
        <v>0</v>
      </c>
      <c r="BH82" s="127" t="str">
        <f t="shared" si="79"/>
        <v>0</v>
      </c>
      <c r="BI82" s="127" t="str">
        <f t="shared" si="80"/>
        <v>0</v>
      </c>
      <c r="BJ82" s="127" t="str">
        <f t="shared" si="81"/>
        <v>0</v>
      </c>
      <c r="BK82" s="127" t="str">
        <f t="shared" si="82"/>
        <v>0</v>
      </c>
      <c r="BL82" s="127" t="str">
        <f t="shared" si="83"/>
        <v>0</v>
      </c>
      <c r="BM82" s="127" t="str">
        <f t="shared" si="84"/>
        <v>0</v>
      </c>
      <c r="BN82" s="127" t="str">
        <f t="shared" si="85"/>
        <v>0</v>
      </c>
      <c r="BO82" s="127" t="str">
        <f t="shared" si="86"/>
        <v>0</v>
      </c>
      <c r="BP82" s="127" t="str">
        <f t="shared" si="87"/>
        <v>0</v>
      </c>
      <c r="BQ82" s="127" t="str">
        <f t="shared" si="88"/>
        <v>0</v>
      </c>
      <c r="BR82" s="127" t="str">
        <f t="shared" si="89"/>
        <v>0</v>
      </c>
      <c r="BS82" s="127" t="str">
        <f t="shared" si="90"/>
        <v>0</v>
      </c>
    </row>
    <row r="83" spans="1:71" ht="20.100000000000001" customHeight="1" thickBot="1" x14ac:dyDescent="0.35">
      <c r="A83" s="29"/>
      <c r="B83" s="90" t="s">
        <v>66</v>
      </c>
      <c r="C83" s="91">
        <v>0.70486111111111116</v>
      </c>
      <c r="D83" s="91" t="s">
        <v>346</v>
      </c>
      <c r="E83" s="91" t="s">
        <v>371</v>
      </c>
      <c r="F83" s="94">
        <v>287</v>
      </c>
      <c r="G83" s="94">
        <f>$F83*'Campaign Total'!$F$46</f>
        <v>272.64999999999998</v>
      </c>
      <c r="H83" s="128">
        <f t="shared" si="38"/>
        <v>0</v>
      </c>
      <c r="I83" s="13">
        <f t="shared" si="39"/>
        <v>0</v>
      </c>
      <c r="K83" s="81"/>
      <c r="L83" s="79"/>
      <c r="M83" s="79"/>
      <c r="N83" s="79"/>
      <c r="O83" s="79"/>
      <c r="P83" s="79"/>
      <c r="Q83" s="81"/>
      <c r="R83" s="81"/>
      <c r="S83" s="79"/>
      <c r="T83" s="79"/>
      <c r="U83" s="79"/>
      <c r="V83" s="79"/>
      <c r="W83" s="79"/>
      <c r="X83" s="81"/>
      <c r="Y83" s="81"/>
      <c r="Z83" s="79"/>
      <c r="AA83" s="79"/>
      <c r="AB83" s="79"/>
      <c r="AC83" s="79"/>
      <c r="AD83" s="79"/>
      <c r="AE83" s="81"/>
      <c r="AF83" s="81"/>
      <c r="AG83" s="79"/>
      <c r="AH83" s="79"/>
      <c r="AI83" s="79"/>
      <c r="AJ83" s="79"/>
      <c r="AK83" s="79"/>
      <c r="AL83" s="81"/>
      <c r="AM83" s="81"/>
      <c r="AN83" s="79"/>
      <c r="AO83" s="125"/>
      <c r="AP83" s="127">
        <f t="shared" si="61"/>
        <v>0</v>
      </c>
      <c r="AQ83" s="127">
        <f t="shared" si="62"/>
        <v>0</v>
      </c>
      <c r="AR83" s="127">
        <f t="shared" si="63"/>
        <v>0</v>
      </c>
      <c r="AS83" s="127">
        <f t="shared" si="64"/>
        <v>0</v>
      </c>
      <c r="AT83" s="127">
        <f t="shared" si="65"/>
        <v>0</v>
      </c>
      <c r="AU83" s="127">
        <f t="shared" si="66"/>
        <v>0</v>
      </c>
      <c r="AV83" s="127">
        <f t="shared" si="67"/>
        <v>0</v>
      </c>
      <c r="AW83" s="127">
        <f t="shared" si="68"/>
        <v>0</v>
      </c>
      <c r="AX83" s="127">
        <f t="shared" si="69"/>
        <v>0</v>
      </c>
      <c r="AY83" s="127">
        <f t="shared" si="70"/>
        <v>0</v>
      </c>
      <c r="AZ83" s="127">
        <f t="shared" si="71"/>
        <v>0</v>
      </c>
      <c r="BA83" s="127">
        <f t="shared" si="72"/>
        <v>0</v>
      </c>
      <c r="BB83" s="127">
        <f t="shared" si="73"/>
        <v>0</v>
      </c>
      <c r="BC83" s="127">
        <f t="shared" si="74"/>
        <v>0</v>
      </c>
      <c r="BD83" s="127">
        <f t="shared" si="75"/>
        <v>0</v>
      </c>
      <c r="BE83" s="127" t="str">
        <f t="shared" si="76"/>
        <v>0</v>
      </c>
      <c r="BF83" s="127" t="str">
        <f t="shared" si="77"/>
        <v>0</v>
      </c>
      <c r="BG83" s="127" t="str">
        <f t="shared" si="78"/>
        <v>0</v>
      </c>
      <c r="BH83" s="127" t="str">
        <f t="shared" si="79"/>
        <v>0</v>
      </c>
      <c r="BI83" s="127" t="str">
        <f t="shared" si="80"/>
        <v>0</v>
      </c>
      <c r="BJ83" s="127" t="str">
        <f t="shared" si="81"/>
        <v>0</v>
      </c>
      <c r="BK83" s="127" t="str">
        <f t="shared" si="82"/>
        <v>0</v>
      </c>
      <c r="BL83" s="127" t="str">
        <f t="shared" si="83"/>
        <v>0</v>
      </c>
      <c r="BM83" s="127" t="str">
        <f t="shared" si="84"/>
        <v>0</v>
      </c>
      <c r="BN83" s="127" t="str">
        <f t="shared" si="85"/>
        <v>0</v>
      </c>
      <c r="BO83" s="127" t="str">
        <f t="shared" si="86"/>
        <v>0</v>
      </c>
      <c r="BP83" s="127" t="str">
        <f t="shared" si="87"/>
        <v>0</v>
      </c>
      <c r="BQ83" s="127" t="str">
        <f t="shared" si="88"/>
        <v>0</v>
      </c>
      <c r="BR83" s="127" t="str">
        <f t="shared" si="89"/>
        <v>0</v>
      </c>
      <c r="BS83" s="127" t="str">
        <f t="shared" si="90"/>
        <v>0</v>
      </c>
    </row>
    <row r="84" spans="1:71" ht="20.100000000000001" customHeight="1" thickBot="1" x14ac:dyDescent="0.35">
      <c r="A84" s="29"/>
      <c r="B84" s="87" t="s">
        <v>65</v>
      </c>
      <c r="C84" s="88">
        <v>0.70833333333333337</v>
      </c>
      <c r="D84" s="88" t="s">
        <v>85</v>
      </c>
      <c r="E84" s="88" t="s">
        <v>112</v>
      </c>
      <c r="F84" s="89"/>
      <c r="G84" s="89"/>
      <c r="H84" s="128"/>
      <c r="I84" s="13"/>
      <c r="K84" s="80"/>
      <c r="L84" s="79"/>
      <c r="M84" s="79"/>
      <c r="N84" s="79"/>
      <c r="O84" s="79"/>
      <c r="P84" s="79"/>
      <c r="Q84" s="80"/>
      <c r="R84" s="80"/>
      <c r="S84" s="79"/>
      <c r="T84" s="79"/>
      <c r="U84" s="79"/>
      <c r="V84" s="79"/>
      <c r="W84" s="79"/>
      <c r="X84" s="80"/>
      <c r="Y84" s="80"/>
      <c r="Z84" s="79"/>
      <c r="AA84" s="79"/>
      <c r="AB84" s="79"/>
      <c r="AC84" s="79"/>
      <c r="AD84" s="79"/>
      <c r="AE84" s="80"/>
      <c r="AF84" s="80"/>
      <c r="AG84" s="79"/>
      <c r="AH84" s="79"/>
      <c r="AI84" s="79"/>
      <c r="AJ84" s="79"/>
      <c r="AK84" s="79"/>
      <c r="AL84" s="80"/>
      <c r="AM84" s="80"/>
      <c r="AN84" s="79"/>
      <c r="AO84" s="125"/>
      <c r="AP84" s="127">
        <f t="shared" si="61"/>
        <v>0</v>
      </c>
      <c r="AQ84" s="127">
        <f t="shared" si="62"/>
        <v>0</v>
      </c>
      <c r="AR84" s="127">
        <f t="shared" si="63"/>
        <v>0</v>
      </c>
      <c r="AS84" s="127">
        <f t="shared" si="64"/>
        <v>0</v>
      </c>
      <c r="AT84" s="127">
        <f t="shared" si="65"/>
        <v>0</v>
      </c>
      <c r="AU84" s="127">
        <f t="shared" si="66"/>
        <v>0</v>
      </c>
      <c r="AV84" s="127">
        <f t="shared" si="67"/>
        <v>0</v>
      </c>
      <c r="AW84" s="127">
        <f t="shared" si="68"/>
        <v>0</v>
      </c>
      <c r="AX84" s="127">
        <f t="shared" si="69"/>
        <v>0</v>
      </c>
      <c r="AY84" s="127">
        <f t="shared" si="70"/>
        <v>0</v>
      </c>
      <c r="AZ84" s="127">
        <f t="shared" si="71"/>
        <v>0</v>
      </c>
      <c r="BA84" s="127">
        <f t="shared" si="72"/>
        <v>0</v>
      </c>
      <c r="BB84" s="127">
        <f t="shared" si="73"/>
        <v>0</v>
      </c>
      <c r="BC84" s="127">
        <f t="shared" si="74"/>
        <v>0</v>
      </c>
      <c r="BD84" s="127">
        <f t="shared" si="75"/>
        <v>0</v>
      </c>
      <c r="BE84" s="127" t="str">
        <f t="shared" si="76"/>
        <v>0</v>
      </c>
      <c r="BF84" s="127" t="str">
        <f t="shared" si="77"/>
        <v>0</v>
      </c>
      <c r="BG84" s="127" t="str">
        <f t="shared" si="78"/>
        <v>0</v>
      </c>
      <c r="BH84" s="127" t="str">
        <f t="shared" si="79"/>
        <v>0</v>
      </c>
      <c r="BI84" s="127" t="str">
        <f t="shared" si="80"/>
        <v>0</v>
      </c>
      <c r="BJ84" s="127" t="str">
        <f t="shared" si="81"/>
        <v>0</v>
      </c>
      <c r="BK84" s="127" t="str">
        <f t="shared" si="82"/>
        <v>0</v>
      </c>
      <c r="BL84" s="127" t="str">
        <f t="shared" si="83"/>
        <v>0</v>
      </c>
      <c r="BM84" s="127" t="str">
        <f t="shared" si="84"/>
        <v>0</v>
      </c>
      <c r="BN84" s="127" t="str">
        <f t="shared" si="85"/>
        <v>0</v>
      </c>
      <c r="BO84" s="127" t="str">
        <f t="shared" si="86"/>
        <v>0</v>
      </c>
      <c r="BP84" s="127" t="str">
        <f t="shared" si="87"/>
        <v>0</v>
      </c>
      <c r="BQ84" s="127" t="str">
        <f t="shared" si="88"/>
        <v>0</v>
      </c>
      <c r="BR84" s="127" t="str">
        <f t="shared" si="89"/>
        <v>0</v>
      </c>
      <c r="BS84" s="127" t="str">
        <f t="shared" si="90"/>
        <v>0</v>
      </c>
    </row>
    <row r="85" spans="1:71" ht="20.100000000000001" customHeight="1" thickBot="1" x14ac:dyDescent="0.35">
      <c r="A85" s="29"/>
      <c r="B85" s="87" t="s">
        <v>65</v>
      </c>
      <c r="C85" s="88">
        <v>0.72916666666666663</v>
      </c>
      <c r="D85" s="88" t="s">
        <v>71</v>
      </c>
      <c r="E85" s="88" t="s">
        <v>87</v>
      </c>
      <c r="F85" s="89"/>
      <c r="G85" s="89"/>
      <c r="H85" s="128"/>
      <c r="I85" s="13"/>
      <c r="K85" s="80"/>
      <c r="L85" s="79"/>
      <c r="M85" s="79"/>
      <c r="N85" s="79"/>
      <c r="O85" s="79"/>
      <c r="P85" s="79"/>
      <c r="Q85" s="80"/>
      <c r="R85" s="80"/>
      <c r="S85" s="79"/>
      <c r="T85" s="79"/>
      <c r="U85" s="79"/>
      <c r="V85" s="79"/>
      <c r="W85" s="79"/>
      <c r="X85" s="80"/>
      <c r="Y85" s="80"/>
      <c r="Z85" s="79"/>
      <c r="AA85" s="79"/>
      <c r="AB85" s="79"/>
      <c r="AC85" s="79"/>
      <c r="AD85" s="79"/>
      <c r="AE85" s="80"/>
      <c r="AF85" s="80"/>
      <c r="AG85" s="79"/>
      <c r="AH85" s="79"/>
      <c r="AI85" s="79"/>
      <c r="AJ85" s="79"/>
      <c r="AK85" s="79"/>
      <c r="AL85" s="80"/>
      <c r="AM85" s="80"/>
      <c r="AN85" s="79"/>
      <c r="AO85" s="125"/>
      <c r="AP85" s="127">
        <f t="shared" si="61"/>
        <v>0</v>
      </c>
      <c r="AQ85" s="127">
        <f t="shared" si="62"/>
        <v>0</v>
      </c>
      <c r="AR85" s="127">
        <f t="shared" si="63"/>
        <v>0</v>
      </c>
      <c r="AS85" s="127">
        <f t="shared" si="64"/>
        <v>0</v>
      </c>
      <c r="AT85" s="127">
        <f t="shared" si="65"/>
        <v>0</v>
      </c>
      <c r="AU85" s="127">
        <f t="shared" si="66"/>
        <v>0</v>
      </c>
      <c r="AV85" s="127">
        <f t="shared" si="67"/>
        <v>0</v>
      </c>
      <c r="AW85" s="127">
        <f t="shared" si="68"/>
        <v>0</v>
      </c>
      <c r="AX85" s="127">
        <f t="shared" si="69"/>
        <v>0</v>
      </c>
      <c r="AY85" s="127">
        <f t="shared" si="70"/>
        <v>0</v>
      </c>
      <c r="AZ85" s="127">
        <f t="shared" si="71"/>
        <v>0</v>
      </c>
      <c r="BA85" s="127">
        <f t="shared" si="72"/>
        <v>0</v>
      </c>
      <c r="BB85" s="127">
        <f t="shared" si="73"/>
        <v>0</v>
      </c>
      <c r="BC85" s="127">
        <f t="shared" si="74"/>
        <v>0</v>
      </c>
      <c r="BD85" s="127">
        <f t="shared" si="75"/>
        <v>0</v>
      </c>
      <c r="BE85" s="127" t="str">
        <f t="shared" si="76"/>
        <v>0</v>
      </c>
      <c r="BF85" s="127" t="str">
        <f t="shared" si="77"/>
        <v>0</v>
      </c>
      <c r="BG85" s="127" t="str">
        <f t="shared" si="78"/>
        <v>0</v>
      </c>
      <c r="BH85" s="127" t="str">
        <f t="shared" si="79"/>
        <v>0</v>
      </c>
      <c r="BI85" s="127" t="str">
        <f t="shared" si="80"/>
        <v>0</v>
      </c>
      <c r="BJ85" s="127" t="str">
        <f t="shared" si="81"/>
        <v>0</v>
      </c>
      <c r="BK85" s="127" t="str">
        <f t="shared" si="82"/>
        <v>0</v>
      </c>
      <c r="BL85" s="127" t="str">
        <f t="shared" si="83"/>
        <v>0</v>
      </c>
      <c r="BM85" s="127" t="str">
        <f t="shared" si="84"/>
        <v>0</v>
      </c>
      <c r="BN85" s="127" t="str">
        <f t="shared" si="85"/>
        <v>0</v>
      </c>
      <c r="BO85" s="127" t="str">
        <f t="shared" si="86"/>
        <v>0</v>
      </c>
      <c r="BP85" s="127" t="str">
        <f t="shared" si="87"/>
        <v>0</v>
      </c>
      <c r="BQ85" s="127" t="str">
        <f t="shared" si="88"/>
        <v>0</v>
      </c>
      <c r="BR85" s="127" t="str">
        <f t="shared" si="89"/>
        <v>0</v>
      </c>
      <c r="BS85" s="127" t="str">
        <f t="shared" si="90"/>
        <v>0</v>
      </c>
    </row>
    <row r="86" spans="1:71" ht="20.100000000000001" customHeight="1" thickBot="1" x14ac:dyDescent="0.35">
      <c r="A86" s="29"/>
      <c r="B86" s="90" t="s">
        <v>66</v>
      </c>
      <c r="C86" s="91">
        <v>0.74652777777777779</v>
      </c>
      <c r="D86" s="91" t="s">
        <v>347</v>
      </c>
      <c r="E86" s="91" t="s">
        <v>372</v>
      </c>
      <c r="F86" s="94">
        <v>311</v>
      </c>
      <c r="G86" s="94">
        <f>$F86*'Campaign Total'!$F$46</f>
        <v>295.45</v>
      </c>
      <c r="H86" s="128">
        <f t="shared" si="38"/>
        <v>0</v>
      </c>
      <c r="I86" s="13">
        <f t="shared" si="39"/>
        <v>0</v>
      </c>
      <c r="K86" s="81"/>
      <c r="L86" s="79"/>
      <c r="M86" s="79"/>
      <c r="N86" s="79"/>
      <c r="O86" s="79"/>
      <c r="P86" s="79"/>
      <c r="Q86" s="81"/>
      <c r="R86" s="81"/>
      <c r="S86" s="79"/>
      <c r="T86" s="79"/>
      <c r="U86" s="79"/>
      <c r="V86" s="79"/>
      <c r="W86" s="79"/>
      <c r="X86" s="81"/>
      <c r="Y86" s="81"/>
      <c r="Z86" s="79"/>
      <c r="AA86" s="79"/>
      <c r="AB86" s="79"/>
      <c r="AC86" s="79"/>
      <c r="AD86" s="79"/>
      <c r="AE86" s="81"/>
      <c r="AF86" s="81"/>
      <c r="AG86" s="79"/>
      <c r="AH86" s="79"/>
      <c r="AI86" s="79"/>
      <c r="AJ86" s="79"/>
      <c r="AK86" s="79"/>
      <c r="AL86" s="81"/>
      <c r="AM86" s="81"/>
      <c r="AN86" s="79"/>
      <c r="AO86" s="125"/>
      <c r="AP86" s="127">
        <f t="shared" si="61"/>
        <v>0</v>
      </c>
      <c r="AQ86" s="127">
        <f t="shared" si="62"/>
        <v>0</v>
      </c>
      <c r="AR86" s="127">
        <f t="shared" si="63"/>
        <v>0</v>
      </c>
      <c r="AS86" s="127">
        <f t="shared" si="64"/>
        <v>0</v>
      </c>
      <c r="AT86" s="127">
        <f t="shared" si="65"/>
        <v>0</v>
      </c>
      <c r="AU86" s="127">
        <f t="shared" si="66"/>
        <v>0</v>
      </c>
      <c r="AV86" s="127">
        <f t="shared" si="67"/>
        <v>0</v>
      </c>
      <c r="AW86" s="127">
        <f t="shared" si="68"/>
        <v>0</v>
      </c>
      <c r="AX86" s="127">
        <f t="shared" si="69"/>
        <v>0</v>
      </c>
      <c r="AY86" s="127">
        <f t="shared" si="70"/>
        <v>0</v>
      </c>
      <c r="AZ86" s="127">
        <f t="shared" si="71"/>
        <v>0</v>
      </c>
      <c r="BA86" s="127">
        <f t="shared" si="72"/>
        <v>0</v>
      </c>
      <c r="BB86" s="127">
        <f t="shared" si="73"/>
        <v>0</v>
      </c>
      <c r="BC86" s="127">
        <f t="shared" si="74"/>
        <v>0</v>
      </c>
      <c r="BD86" s="127">
        <f t="shared" si="75"/>
        <v>0</v>
      </c>
      <c r="BE86" s="127" t="str">
        <f t="shared" si="76"/>
        <v>0</v>
      </c>
      <c r="BF86" s="127" t="str">
        <f t="shared" si="77"/>
        <v>0</v>
      </c>
      <c r="BG86" s="127" t="str">
        <f t="shared" si="78"/>
        <v>0</v>
      </c>
      <c r="BH86" s="127" t="str">
        <f t="shared" si="79"/>
        <v>0</v>
      </c>
      <c r="BI86" s="127" t="str">
        <f t="shared" si="80"/>
        <v>0</v>
      </c>
      <c r="BJ86" s="127" t="str">
        <f t="shared" si="81"/>
        <v>0</v>
      </c>
      <c r="BK86" s="127" t="str">
        <f t="shared" si="82"/>
        <v>0</v>
      </c>
      <c r="BL86" s="127" t="str">
        <f t="shared" si="83"/>
        <v>0</v>
      </c>
      <c r="BM86" s="127" t="str">
        <f t="shared" si="84"/>
        <v>0</v>
      </c>
      <c r="BN86" s="127" t="str">
        <f t="shared" si="85"/>
        <v>0</v>
      </c>
      <c r="BO86" s="127" t="str">
        <f t="shared" si="86"/>
        <v>0</v>
      </c>
      <c r="BP86" s="127" t="str">
        <f t="shared" si="87"/>
        <v>0</v>
      </c>
      <c r="BQ86" s="127" t="str">
        <f t="shared" si="88"/>
        <v>0</v>
      </c>
      <c r="BR86" s="127" t="str">
        <f t="shared" si="89"/>
        <v>0</v>
      </c>
      <c r="BS86" s="127" t="str">
        <f t="shared" si="90"/>
        <v>0</v>
      </c>
    </row>
    <row r="87" spans="1:71" ht="20.100000000000001" customHeight="1" thickBot="1" x14ac:dyDescent="0.35">
      <c r="A87" s="29"/>
      <c r="B87" s="87" t="s">
        <v>65</v>
      </c>
      <c r="C87" s="88">
        <v>0.75</v>
      </c>
      <c r="D87" s="88" t="s">
        <v>71</v>
      </c>
      <c r="E87" s="88" t="s">
        <v>87</v>
      </c>
      <c r="F87" s="89"/>
      <c r="G87" s="89"/>
      <c r="H87" s="128"/>
      <c r="I87" s="13"/>
      <c r="K87" s="80"/>
      <c r="L87" s="79"/>
      <c r="M87" s="79"/>
      <c r="N87" s="79"/>
      <c r="O87" s="79"/>
      <c r="P87" s="79"/>
      <c r="Q87" s="80"/>
      <c r="R87" s="80"/>
      <c r="S87" s="79"/>
      <c r="T87" s="79"/>
      <c r="U87" s="79"/>
      <c r="V87" s="79"/>
      <c r="W87" s="79"/>
      <c r="X87" s="80"/>
      <c r="Y87" s="80"/>
      <c r="Z87" s="79"/>
      <c r="AA87" s="79"/>
      <c r="AB87" s="79"/>
      <c r="AC87" s="79"/>
      <c r="AD87" s="79"/>
      <c r="AE87" s="80"/>
      <c r="AF87" s="80"/>
      <c r="AG87" s="79"/>
      <c r="AH87" s="79"/>
      <c r="AI87" s="79"/>
      <c r="AJ87" s="79"/>
      <c r="AK87" s="79"/>
      <c r="AL87" s="80"/>
      <c r="AM87" s="80"/>
      <c r="AN87" s="79"/>
      <c r="AO87" s="125"/>
      <c r="AP87" s="127">
        <f t="shared" si="61"/>
        <v>0</v>
      </c>
      <c r="AQ87" s="127">
        <f t="shared" si="62"/>
        <v>0</v>
      </c>
      <c r="AR87" s="127">
        <f t="shared" si="63"/>
        <v>0</v>
      </c>
      <c r="AS87" s="127">
        <f t="shared" si="64"/>
        <v>0</v>
      </c>
      <c r="AT87" s="127">
        <f t="shared" si="65"/>
        <v>0</v>
      </c>
      <c r="AU87" s="127">
        <f t="shared" si="66"/>
        <v>0</v>
      </c>
      <c r="AV87" s="127">
        <f t="shared" si="67"/>
        <v>0</v>
      </c>
      <c r="AW87" s="127">
        <f t="shared" si="68"/>
        <v>0</v>
      </c>
      <c r="AX87" s="127">
        <f t="shared" si="69"/>
        <v>0</v>
      </c>
      <c r="AY87" s="127">
        <f t="shared" si="70"/>
        <v>0</v>
      </c>
      <c r="AZ87" s="127">
        <f t="shared" si="71"/>
        <v>0</v>
      </c>
      <c r="BA87" s="127">
        <f t="shared" si="72"/>
        <v>0</v>
      </c>
      <c r="BB87" s="127">
        <f t="shared" si="73"/>
        <v>0</v>
      </c>
      <c r="BC87" s="127">
        <f t="shared" si="74"/>
        <v>0</v>
      </c>
      <c r="BD87" s="127">
        <f t="shared" si="75"/>
        <v>0</v>
      </c>
      <c r="BE87" s="127" t="str">
        <f t="shared" si="76"/>
        <v>0</v>
      </c>
      <c r="BF87" s="127" t="str">
        <f t="shared" si="77"/>
        <v>0</v>
      </c>
      <c r="BG87" s="127" t="str">
        <f t="shared" si="78"/>
        <v>0</v>
      </c>
      <c r="BH87" s="127" t="str">
        <f t="shared" si="79"/>
        <v>0</v>
      </c>
      <c r="BI87" s="127" t="str">
        <f t="shared" si="80"/>
        <v>0</v>
      </c>
      <c r="BJ87" s="127" t="str">
        <f t="shared" si="81"/>
        <v>0</v>
      </c>
      <c r="BK87" s="127" t="str">
        <f t="shared" si="82"/>
        <v>0</v>
      </c>
      <c r="BL87" s="127" t="str">
        <f t="shared" si="83"/>
        <v>0</v>
      </c>
      <c r="BM87" s="127" t="str">
        <f t="shared" si="84"/>
        <v>0</v>
      </c>
      <c r="BN87" s="127" t="str">
        <f t="shared" si="85"/>
        <v>0</v>
      </c>
      <c r="BO87" s="127" t="str">
        <f t="shared" si="86"/>
        <v>0</v>
      </c>
      <c r="BP87" s="127" t="str">
        <f t="shared" si="87"/>
        <v>0</v>
      </c>
      <c r="BQ87" s="127" t="str">
        <f t="shared" si="88"/>
        <v>0</v>
      </c>
      <c r="BR87" s="127" t="str">
        <f t="shared" si="89"/>
        <v>0</v>
      </c>
      <c r="BS87" s="127" t="str">
        <f t="shared" si="90"/>
        <v>0</v>
      </c>
    </row>
    <row r="88" spans="1:71" ht="20.100000000000001" customHeight="1" thickBot="1" x14ac:dyDescent="0.35">
      <c r="A88" s="29"/>
      <c r="B88" s="87" t="s">
        <v>65</v>
      </c>
      <c r="C88" s="88">
        <v>0.77083333333333337</v>
      </c>
      <c r="D88" s="194" t="s">
        <v>90</v>
      </c>
      <c r="E88" s="194"/>
      <c r="F88" s="89"/>
      <c r="G88" s="89"/>
      <c r="H88" s="128"/>
      <c r="I88" s="13"/>
      <c r="K88" s="15"/>
      <c r="L88" s="65"/>
      <c r="M88" s="65"/>
      <c r="N88" s="65"/>
      <c r="O88" s="65"/>
      <c r="P88" s="65"/>
      <c r="Q88" s="15"/>
      <c r="R88" s="15"/>
      <c r="S88" s="65"/>
      <c r="T88" s="65"/>
      <c r="U88" s="65"/>
      <c r="V88" s="65"/>
      <c r="W88" s="65"/>
      <c r="X88" s="15"/>
      <c r="Y88" s="15"/>
      <c r="Z88" s="65"/>
      <c r="AA88" s="65"/>
      <c r="AB88" s="65"/>
      <c r="AC88" s="65"/>
      <c r="AD88" s="65"/>
      <c r="AE88" s="15"/>
      <c r="AF88" s="15"/>
      <c r="AG88" s="65"/>
      <c r="AH88" s="65"/>
      <c r="AI88" s="65"/>
      <c r="AJ88" s="65"/>
      <c r="AK88" s="65"/>
      <c r="AL88" s="15"/>
      <c r="AM88" s="15"/>
      <c r="AN88" s="65"/>
      <c r="AO88" s="125"/>
      <c r="AP88" s="127">
        <f t="shared" si="61"/>
        <v>0</v>
      </c>
      <c r="AQ88" s="127">
        <f t="shared" si="62"/>
        <v>0</v>
      </c>
      <c r="AR88" s="127">
        <f t="shared" si="63"/>
        <v>0</v>
      </c>
      <c r="AS88" s="127">
        <f t="shared" si="64"/>
        <v>0</v>
      </c>
      <c r="AT88" s="127">
        <f t="shared" si="65"/>
        <v>0</v>
      </c>
      <c r="AU88" s="127">
        <f t="shared" si="66"/>
        <v>0</v>
      </c>
      <c r="AV88" s="127">
        <f t="shared" si="67"/>
        <v>0</v>
      </c>
      <c r="AW88" s="127">
        <f t="shared" si="68"/>
        <v>0</v>
      </c>
      <c r="AX88" s="127">
        <f t="shared" si="69"/>
        <v>0</v>
      </c>
      <c r="AY88" s="127">
        <f t="shared" si="70"/>
        <v>0</v>
      </c>
      <c r="AZ88" s="127">
        <f t="shared" si="71"/>
        <v>0</v>
      </c>
      <c r="BA88" s="127">
        <f t="shared" si="72"/>
        <v>0</v>
      </c>
      <c r="BB88" s="127">
        <f t="shared" si="73"/>
        <v>0</v>
      </c>
      <c r="BC88" s="127">
        <f t="shared" si="74"/>
        <v>0</v>
      </c>
      <c r="BD88" s="127">
        <f t="shared" si="75"/>
        <v>0</v>
      </c>
      <c r="BE88" s="127" t="str">
        <f t="shared" si="76"/>
        <v>0</v>
      </c>
      <c r="BF88" s="127" t="str">
        <f t="shared" si="77"/>
        <v>0</v>
      </c>
      <c r="BG88" s="127" t="str">
        <f t="shared" si="78"/>
        <v>0</v>
      </c>
      <c r="BH88" s="127" t="str">
        <f t="shared" si="79"/>
        <v>0</v>
      </c>
      <c r="BI88" s="127" t="str">
        <f t="shared" si="80"/>
        <v>0</v>
      </c>
      <c r="BJ88" s="127" t="str">
        <f t="shared" si="81"/>
        <v>0</v>
      </c>
      <c r="BK88" s="127" t="str">
        <f t="shared" si="82"/>
        <v>0</v>
      </c>
      <c r="BL88" s="127" t="str">
        <f t="shared" si="83"/>
        <v>0</v>
      </c>
      <c r="BM88" s="127" t="str">
        <f t="shared" si="84"/>
        <v>0</v>
      </c>
      <c r="BN88" s="127" t="str">
        <f t="shared" si="85"/>
        <v>0</v>
      </c>
      <c r="BO88" s="127" t="str">
        <f t="shared" si="86"/>
        <v>0</v>
      </c>
      <c r="BP88" s="127" t="str">
        <f t="shared" si="87"/>
        <v>0</v>
      </c>
      <c r="BQ88" s="127" t="str">
        <f t="shared" si="88"/>
        <v>0</v>
      </c>
      <c r="BR88" s="127" t="str">
        <f t="shared" si="89"/>
        <v>0</v>
      </c>
      <c r="BS88" s="127" t="str">
        <f t="shared" si="90"/>
        <v>0</v>
      </c>
    </row>
    <row r="89" spans="1:71" ht="20.100000000000001" customHeight="1" thickBot="1" x14ac:dyDescent="0.35">
      <c r="A89" s="29"/>
      <c r="B89" s="90" t="s">
        <v>66</v>
      </c>
      <c r="C89" s="91">
        <v>0.78472222222222221</v>
      </c>
      <c r="D89" s="91" t="s">
        <v>348</v>
      </c>
      <c r="E89" s="91" t="s">
        <v>373</v>
      </c>
      <c r="F89" s="94">
        <v>264</v>
      </c>
      <c r="G89" s="94">
        <f>$F89*'Campaign Total'!$F$46</f>
        <v>250.79999999999998</v>
      </c>
      <c r="H89" s="128">
        <f t="shared" si="38"/>
        <v>0</v>
      </c>
      <c r="I89" s="13">
        <f t="shared" si="39"/>
        <v>0</v>
      </c>
      <c r="K89" s="82"/>
      <c r="L89" s="65"/>
      <c r="M89" s="65"/>
      <c r="N89" s="65"/>
      <c r="O89" s="65"/>
      <c r="P89" s="65"/>
      <c r="Q89" s="82"/>
      <c r="R89" s="82"/>
      <c r="S89" s="65"/>
      <c r="T89" s="65"/>
      <c r="U89" s="65"/>
      <c r="V89" s="65"/>
      <c r="W89" s="65"/>
      <c r="X89" s="81"/>
      <c r="Y89" s="81"/>
      <c r="Z89" s="65"/>
      <c r="AA89" s="65"/>
      <c r="AB89" s="65"/>
      <c r="AC89" s="65"/>
      <c r="AD89" s="65"/>
      <c r="AE89" s="81"/>
      <c r="AF89" s="81"/>
      <c r="AG89" s="65"/>
      <c r="AH89" s="65"/>
      <c r="AI89" s="65"/>
      <c r="AJ89" s="65"/>
      <c r="AK89" s="65"/>
      <c r="AL89" s="81"/>
      <c r="AM89" s="81"/>
      <c r="AN89" s="65"/>
      <c r="AO89" s="125"/>
      <c r="AP89" s="127">
        <f t="shared" si="61"/>
        <v>0</v>
      </c>
      <c r="AQ89" s="127">
        <f t="shared" si="62"/>
        <v>0</v>
      </c>
      <c r="AR89" s="127">
        <f t="shared" si="63"/>
        <v>0</v>
      </c>
      <c r="AS89" s="127">
        <f t="shared" si="64"/>
        <v>0</v>
      </c>
      <c r="AT89" s="127">
        <f t="shared" si="65"/>
        <v>0</v>
      </c>
      <c r="AU89" s="127">
        <f t="shared" si="66"/>
        <v>0</v>
      </c>
      <c r="AV89" s="127">
        <f t="shared" si="67"/>
        <v>0</v>
      </c>
      <c r="AW89" s="127">
        <f t="shared" si="68"/>
        <v>0</v>
      </c>
      <c r="AX89" s="127">
        <f t="shared" si="69"/>
        <v>0</v>
      </c>
      <c r="AY89" s="127">
        <f t="shared" si="70"/>
        <v>0</v>
      </c>
      <c r="AZ89" s="127">
        <f t="shared" si="71"/>
        <v>0</v>
      </c>
      <c r="BA89" s="127">
        <f t="shared" si="72"/>
        <v>0</v>
      </c>
      <c r="BB89" s="127">
        <f t="shared" si="73"/>
        <v>0</v>
      </c>
      <c r="BC89" s="127">
        <f t="shared" si="74"/>
        <v>0</v>
      </c>
      <c r="BD89" s="127">
        <f t="shared" si="75"/>
        <v>0</v>
      </c>
      <c r="BE89" s="127" t="str">
        <f t="shared" si="76"/>
        <v>0</v>
      </c>
      <c r="BF89" s="127" t="str">
        <f t="shared" si="77"/>
        <v>0</v>
      </c>
      <c r="BG89" s="127" t="str">
        <f t="shared" si="78"/>
        <v>0</v>
      </c>
      <c r="BH89" s="127" t="str">
        <f t="shared" si="79"/>
        <v>0</v>
      </c>
      <c r="BI89" s="127" t="str">
        <f t="shared" si="80"/>
        <v>0</v>
      </c>
      <c r="BJ89" s="127" t="str">
        <f t="shared" si="81"/>
        <v>0</v>
      </c>
      <c r="BK89" s="127" t="str">
        <f t="shared" si="82"/>
        <v>0</v>
      </c>
      <c r="BL89" s="127" t="str">
        <f t="shared" si="83"/>
        <v>0</v>
      </c>
      <c r="BM89" s="127" t="str">
        <f t="shared" si="84"/>
        <v>0</v>
      </c>
      <c r="BN89" s="127" t="str">
        <f t="shared" si="85"/>
        <v>0</v>
      </c>
      <c r="BO89" s="127" t="str">
        <f t="shared" si="86"/>
        <v>0</v>
      </c>
      <c r="BP89" s="127" t="str">
        <f t="shared" si="87"/>
        <v>0</v>
      </c>
      <c r="BQ89" s="127" t="str">
        <f t="shared" si="88"/>
        <v>0</v>
      </c>
      <c r="BR89" s="127" t="str">
        <f t="shared" si="89"/>
        <v>0</v>
      </c>
      <c r="BS89" s="127" t="str">
        <f t="shared" si="90"/>
        <v>0</v>
      </c>
    </row>
    <row r="90" spans="1:71" ht="20.100000000000001" customHeight="1" thickBot="1" x14ac:dyDescent="0.35">
      <c r="A90" s="29"/>
      <c r="B90" s="87" t="s">
        <v>65</v>
      </c>
      <c r="C90" s="88">
        <v>0.78680555555555554</v>
      </c>
      <c r="D90" s="194" t="s">
        <v>90</v>
      </c>
      <c r="E90" s="194"/>
      <c r="F90" s="89"/>
      <c r="G90" s="89"/>
      <c r="H90" s="128"/>
      <c r="I90" s="13"/>
      <c r="K90" s="15"/>
      <c r="L90" s="65"/>
      <c r="M90" s="65"/>
      <c r="N90" s="65"/>
      <c r="O90" s="65"/>
      <c r="P90" s="65"/>
      <c r="Q90" s="15"/>
      <c r="R90" s="15"/>
      <c r="S90" s="65"/>
      <c r="T90" s="65"/>
      <c r="U90" s="65"/>
      <c r="V90" s="65"/>
      <c r="W90" s="65"/>
      <c r="X90" s="15"/>
      <c r="Y90" s="15"/>
      <c r="Z90" s="65"/>
      <c r="AA90" s="65"/>
      <c r="AB90" s="65"/>
      <c r="AC90" s="65"/>
      <c r="AD90" s="65"/>
      <c r="AE90" s="15"/>
      <c r="AF90" s="15"/>
      <c r="AG90" s="65"/>
      <c r="AH90" s="65"/>
      <c r="AI90" s="65"/>
      <c r="AJ90" s="65"/>
      <c r="AK90" s="65"/>
      <c r="AL90" s="15"/>
      <c r="AM90" s="15"/>
      <c r="AN90" s="65"/>
      <c r="AO90" s="125"/>
      <c r="AP90" s="127">
        <f t="shared" si="61"/>
        <v>0</v>
      </c>
      <c r="AQ90" s="127">
        <f t="shared" si="62"/>
        <v>0</v>
      </c>
      <c r="AR90" s="127">
        <f t="shared" si="63"/>
        <v>0</v>
      </c>
      <c r="AS90" s="127">
        <f t="shared" si="64"/>
        <v>0</v>
      </c>
      <c r="AT90" s="127">
        <f t="shared" si="65"/>
        <v>0</v>
      </c>
      <c r="AU90" s="127">
        <f t="shared" si="66"/>
        <v>0</v>
      </c>
      <c r="AV90" s="127">
        <f t="shared" si="67"/>
        <v>0</v>
      </c>
      <c r="AW90" s="127">
        <f t="shared" si="68"/>
        <v>0</v>
      </c>
      <c r="AX90" s="127">
        <f t="shared" si="69"/>
        <v>0</v>
      </c>
      <c r="AY90" s="127">
        <f t="shared" si="70"/>
        <v>0</v>
      </c>
      <c r="AZ90" s="127">
        <f t="shared" si="71"/>
        <v>0</v>
      </c>
      <c r="BA90" s="127">
        <f t="shared" si="72"/>
        <v>0</v>
      </c>
      <c r="BB90" s="127">
        <f t="shared" si="73"/>
        <v>0</v>
      </c>
      <c r="BC90" s="127">
        <f t="shared" si="74"/>
        <v>0</v>
      </c>
      <c r="BD90" s="127">
        <f t="shared" si="75"/>
        <v>0</v>
      </c>
      <c r="BE90" s="127" t="str">
        <f t="shared" si="76"/>
        <v>0</v>
      </c>
      <c r="BF90" s="127" t="str">
        <f t="shared" si="77"/>
        <v>0</v>
      </c>
      <c r="BG90" s="127" t="str">
        <f t="shared" si="78"/>
        <v>0</v>
      </c>
      <c r="BH90" s="127" t="str">
        <f t="shared" si="79"/>
        <v>0</v>
      </c>
      <c r="BI90" s="127" t="str">
        <f t="shared" si="80"/>
        <v>0</v>
      </c>
      <c r="BJ90" s="127" t="str">
        <f t="shared" si="81"/>
        <v>0</v>
      </c>
      <c r="BK90" s="127" t="str">
        <f t="shared" si="82"/>
        <v>0</v>
      </c>
      <c r="BL90" s="127" t="str">
        <f t="shared" si="83"/>
        <v>0</v>
      </c>
      <c r="BM90" s="127" t="str">
        <f t="shared" si="84"/>
        <v>0</v>
      </c>
      <c r="BN90" s="127" t="str">
        <f t="shared" si="85"/>
        <v>0</v>
      </c>
      <c r="BO90" s="127" t="str">
        <f t="shared" si="86"/>
        <v>0</v>
      </c>
      <c r="BP90" s="127" t="str">
        <f t="shared" si="87"/>
        <v>0</v>
      </c>
      <c r="BQ90" s="127" t="str">
        <f t="shared" si="88"/>
        <v>0</v>
      </c>
      <c r="BR90" s="127" t="str">
        <f t="shared" si="89"/>
        <v>0</v>
      </c>
      <c r="BS90" s="127" t="str">
        <f t="shared" si="90"/>
        <v>0</v>
      </c>
    </row>
    <row r="91" spans="1:71" ht="20.100000000000001" customHeight="1" thickBot="1" x14ac:dyDescent="0.35">
      <c r="A91" s="30"/>
      <c r="B91" s="87" t="s">
        <v>65</v>
      </c>
      <c r="C91" s="88">
        <v>0.79166666666666663</v>
      </c>
      <c r="D91" s="88" t="s">
        <v>171</v>
      </c>
      <c r="E91" s="88" t="s">
        <v>172</v>
      </c>
      <c r="F91" s="89"/>
      <c r="G91" s="89"/>
      <c r="H91" s="128"/>
      <c r="I91" s="13"/>
      <c r="K91" s="15"/>
      <c r="L91" s="65"/>
      <c r="M91" s="65"/>
      <c r="N91" s="65"/>
      <c r="O91" s="65"/>
      <c r="P91" s="65"/>
      <c r="Q91" s="15"/>
      <c r="R91" s="15"/>
      <c r="S91" s="65"/>
      <c r="T91" s="65"/>
      <c r="U91" s="65"/>
      <c r="V91" s="65"/>
      <c r="W91" s="65"/>
      <c r="X91" s="15"/>
      <c r="Y91" s="15"/>
      <c r="Z91" s="65"/>
      <c r="AA91" s="65"/>
      <c r="AB91" s="65"/>
      <c r="AC91" s="65"/>
      <c r="AD91" s="65"/>
      <c r="AE91" s="15"/>
      <c r="AF91" s="15"/>
      <c r="AG91" s="65"/>
      <c r="AH91" s="65"/>
      <c r="AI91" s="65"/>
      <c r="AJ91" s="65"/>
      <c r="AK91" s="65"/>
      <c r="AL91" s="15"/>
      <c r="AM91" s="15"/>
      <c r="AN91" s="65"/>
      <c r="AO91" s="125"/>
      <c r="AP91" s="127">
        <f t="shared" si="61"/>
        <v>0</v>
      </c>
      <c r="AQ91" s="127">
        <f t="shared" si="62"/>
        <v>0</v>
      </c>
      <c r="AR91" s="127">
        <f t="shared" si="63"/>
        <v>0</v>
      </c>
      <c r="AS91" s="127">
        <f t="shared" si="64"/>
        <v>0</v>
      </c>
      <c r="AT91" s="127">
        <f t="shared" si="65"/>
        <v>0</v>
      </c>
      <c r="AU91" s="127">
        <f t="shared" si="66"/>
        <v>0</v>
      </c>
      <c r="AV91" s="127">
        <f t="shared" si="67"/>
        <v>0</v>
      </c>
      <c r="AW91" s="127">
        <f t="shared" si="68"/>
        <v>0</v>
      </c>
      <c r="AX91" s="127">
        <f t="shared" si="69"/>
        <v>0</v>
      </c>
      <c r="AY91" s="127">
        <f t="shared" si="70"/>
        <v>0</v>
      </c>
      <c r="AZ91" s="127">
        <f t="shared" si="71"/>
        <v>0</v>
      </c>
      <c r="BA91" s="127">
        <f t="shared" si="72"/>
        <v>0</v>
      </c>
      <c r="BB91" s="127">
        <f t="shared" si="73"/>
        <v>0</v>
      </c>
      <c r="BC91" s="127">
        <f t="shared" si="74"/>
        <v>0</v>
      </c>
      <c r="BD91" s="127">
        <f t="shared" si="75"/>
        <v>0</v>
      </c>
      <c r="BE91" s="127" t="str">
        <f t="shared" si="76"/>
        <v>0</v>
      </c>
      <c r="BF91" s="127" t="str">
        <f t="shared" si="77"/>
        <v>0</v>
      </c>
      <c r="BG91" s="127" t="str">
        <f t="shared" si="78"/>
        <v>0</v>
      </c>
      <c r="BH91" s="127" t="str">
        <f t="shared" si="79"/>
        <v>0</v>
      </c>
      <c r="BI91" s="127" t="str">
        <f t="shared" si="80"/>
        <v>0</v>
      </c>
      <c r="BJ91" s="127" t="str">
        <f t="shared" si="81"/>
        <v>0</v>
      </c>
      <c r="BK91" s="127" t="str">
        <f t="shared" si="82"/>
        <v>0</v>
      </c>
      <c r="BL91" s="127" t="str">
        <f t="shared" si="83"/>
        <v>0</v>
      </c>
      <c r="BM91" s="127" t="str">
        <f t="shared" si="84"/>
        <v>0</v>
      </c>
      <c r="BN91" s="127" t="str">
        <f t="shared" si="85"/>
        <v>0</v>
      </c>
      <c r="BO91" s="127" t="str">
        <f t="shared" si="86"/>
        <v>0</v>
      </c>
      <c r="BP91" s="127" t="str">
        <f t="shared" si="87"/>
        <v>0</v>
      </c>
      <c r="BQ91" s="127" t="str">
        <f t="shared" si="88"/>
        <v>0</v>
      </c>
      <c r="BR91" s="127" t="str">
        <f t="shared" si="89"/>
        <v>0</v>
      </c>
      <c r="BS91" s="127" t="str">
        <f t="shared" si="90"/>
        <v>0</v>
      </c>
    </row>
    <row r="92" spans="1:71" ht="20.100000000000001" customHeight="1" thickBot="1" x14ac:dyDescent="0.35">
      <c r="A92" s="30"/>
      <c r="B92" s="90" t="s">
        <v>66</v>
      </c>
      <c r="C92" s="91">
        <v>0.80902777777777779</v>
      </c>
      <c r="D92" s="91" t="s">
        <v>349</v>
      </c>
      <c r="E92" s="91" t="s">
        <v>374</v>
      </c>
      <c r="F92" s="94">
        <v>149</v>
      </c>
      <c r="G92" s="94">
        <f>$F92*'Campaign Total'!$F$46</f>
        <v>141.54999999999998</v>
      </c>
      <c r="H92" s="128">
        <f t="shared" si="38"/>
        <v>0</v>
      </c>
      <c r="I92" s="13">
        <f t="shared" si="39"/>
        <v>0</v>
      </c>
      <c r="K92" s="81"/>
      <c r="L92" s="65"/>
      <c r="M92" s="65"/>
      <c r="N92" s="65"/>
      <c r="O92" s="65"/>
      <c r="P92" s="65"/>
      <c r="Q92" s="81"/>
      <c r="R92" s="81"/>
      <c r="S92" s="65"/>
      <c r="T92" s="65"/>
      <c r="U92" s="65"/>
      <c r="V92" s="65"/>
      <c r="W92" s="65"/>
      <c r="X92" s="81"/>
      <c r="Y92" s="81"/>
      <c r="Z92" s="65"/>
      <c r="AA92" s="65"/>
      <c r="AB92" s="65"/>
      <c r="AC92" s="65"/>
      <c r="AD92" s="65"/>
      <c r="AE92" s="81"/>
      <c r="AF92" s="81"/>
      <c r="AG92" s="65"/>
      <c r="AH92" s="65"/>
      <c r="AI92" s="65"/>
      <c r="AJ92" s="65"/>
      <c r="AK92" s="65"/>
      <c r="AL92" s="81"/>
      <c r="AM92" s="81"/>
      <c r="AN92" s="65"/>
      <c r="AO92" s="125"/>
      <c r="AP92" s="127">
        <f t="shared" si="61"/>
        <v>0</v>
      </c>
      <c r="AQ92" s="127">
        <f t="shared" si="62"/>
        <v>0</v>
      </c>
      <c r="AR92" s="127">
        <f t="shared" si="63"/>
        <v>0</v>
      </c>
      <c r="AS92" s="127">
        <f t="shared" si="64"/>
        <v>0</v>
      </c>
      <c r="AT92" s="127">
        <f t="shared" si="65"/>
        <v>0</v>
      </c>
      <c r="AU92" s="127">
        <f t="shared" si="66"/>
        <v>0</v>
      </c>
      <c r="AV92" s="127">
        <f t="shared" si="67"/>
        <v>0</v>
      </c>
      <c r="AW92" s="127">
        <f t="shared" si="68"/>
        <v>0</v>
      </c>
      <c r="AX92" s="127">
        <f t="shared" si="69"/>
        <v>0</v>
      </c>
      <c r="AY92" s="127">
        <f t="shared" si="70"/>
        <v>0</v>
      </c>
      <c r="AZ92" s="127">
        <f t="shared" si="71"/>
        <v>0</v>
      </c>
      <c r="BA92" s="127">
        <f t="shared" si="72"/>
        <v>0</v>
      </c>
      <c r="BB92" s="127">
        <f t="shared" si="73"/>
        <v>0</v>
      </c>
      <c r="BC92" s="127">
        <f t="shared" si="74"/>
        <v>0</v>
      </c>
      <c r="BD92" s="127">
        <f t="shared" si="75"/>
        <v>0</v>
      </c>
      <c r="BE92" s="127" t="str">
        <f t="shared" si="76"/>
        <v>0</v>
      </c>
      <c r="BF92" s="127" t="str">
        <f t="shared" si="77"/>
        <v>0</v>
      </c>
      <c r="BG92" s="127" t="str">
        <f t="shared" si="78"/>
        <v>0</v>
      </c>
      <c r="BH92" s="127" t="str">
        <f t="shared" si="79"/>
        <v>0</v>
      </c>
      <c r="BI92" s="127" t="str">
        <f t="shared" si="80"/>
        <v>0</v>
      </c>
      <c r="BJ92" s="127" t="str">
        <f t="shared" si="81"/>
        <v>0</v>
      </c>
      <c r="BK92" s="127" t="str">
        <f t="shared" si="82"/>
        <v>0</v>
      </c>
      <c r="BL92" s="127" t="str">
        <f t="shared" si="83"/>
        <v>0</v>
      </c>
      <c r="BM92" s="127" t="str">
        <f t="shared" si="84"/>
        <v>0</v>
      </c>
      <c r="BN92" s="127" t="str">
        <f t="shared" si="85"/>
        <v>0</v>
      </c>
      <c r="BO92" s="127" t="str">
        <f t="shared" si="86"/>
        <v>0</v>
      </c>
      <c r="BP92" s="127" t="str">
        <f t="shared" si="87"/>
        <v>0</v>
      </c>
      <c r="BQ92" s="127" t="str">
        <f t="shared" si="88"/>
        <v>0</v>
      </c>
      <c r="BR92" s="127" t="str">
        <f t="shared" si="89"/>
        <v>0</v>
      </c>
      <c r="BS92" s="127" t="str">
        <f t="shared" si="90"/>
        <v>0</v>
      </c>
    </row>
    <row r="93" spans="1:71" ht="20.100000000000001" customHeight="1" thickBot="1" x14ac:dyDescent="0.35">
      <c r="A93" s="30"/>
      <c r="B93" s="87" t="s">
        <v>65</v>
      </c>
      <c r="C93" s="88">
        <v>0.81111111111111101</v>
      </c>
      <c r="D93" s="88" t="s">
        <v>171</v>
      </c>
      <c r="E93" s="88" t="s">
        <v>172</v>
      </c>
      <c r="F93" s="89"/>
      <c r="G93" s="89"/>
      <c r="H93" s="128"/>
      <c r="I93" s="13"/>
      <c r="K93" s="15"/>
      <c r="L93" s="65"/>
      <c r="M93" s="65"/>
      <c r="N93" s="65"/>
      <c r="O93" s="65"/>
      <c r="P93" s="65"/>
      <c r="Q93" s="15"/>
      <c r="R93" s="15"/>
      <c r="S93" s="65"/>
      <c r="T93" s="65"/>
      <c r="U93" s="65"/>
      <c r="V93" s="65"/>
      <c r="W93" s="65"/>
      <c r="X93" s="15"/>
      <c r="Y93" s="15"/>
      <c r="Z93" s="65"/>
      <c r="AA93" s="65"/>
      <c r="AB93" s="65"/>
      <c r="AC93" s="65"/>
      <c r="AD93" s="65"/>
      <c r="AE93" s="15"/>
      <c r="AF93" s="15"/>
      <c r="AG93" s="65"/>
      <c r="AH93" s="65"/>
      <c r="AI93" s="65"/>
      <c r="AJ93" s="65"/>
      <c r="AK93" s="65"/>
      <c r="AL93" s="15"/>
      <c r="AM93" s="15"/>
      <c r="AN93" s="65"/>
      <c r="AO93" s="125"/>
      <c r="AP93" s="127">
        <f t="shared" si="61"/>
        <v>0</v>
      </c>
      <c r="AQ93" s="127">
        <f t="shared" si="62"/>
        <v>0</v>
      </c>
      <c r="AR93" s="127">
        <f t="shared" si="63"/>
        <v>0</v>
      </c>
      <c r="AS93" s="127">
        <f t="shared" si="64"/>
        <v>0</v>
      </c>
      <c r="AT93" s="127">
        <f t="shared" si="65"/>
        <v>0</v>
      </c>
      <c r="AU93" s="127">
        <f t="shared" si="66"/>
        <v>0</v>
      </c>
      <c r="AV93" s="127">
        <f t="shared" si="67"/>
        <v>0</v>
      </c>
      <c r="AW93" s="127">
        <f t="shared" si="68"/>
        <v>0</v>
      </c>
      <c r="AX93" s="127">
        <f t="shared" si="69"/>
        <v>0</v>
      </c>
      <c r="AY93" s="127">
        <f t="shared" si="70"/>
        <v>0</v>
      </c>
      <c r="AZ93" s="127">
        <f t="shared" si="71"/>
        <v>0</v>
      </c>
      <c r="BA93" s="127">
        <f t="shared" si="72"/>
        <v>0</v>
      </c>
      <c r="BB93" s="127">
        <f t="shared" si="73"/>
        <v>0</v>
      </c>
      <c r="BC93" s="127">
        <f t="shared" si="74"/>
        <v>0</v>
      </c>
      <c r="BD93" s="127">
        <f t="shared" si="75"/>
        <v>0</v>
      </c>
      <c r="BE93" s="127" t="str">
        <f t="shared" si="76"/>
        <v>0</v>
      </c>
      <c r="BF93" s="127" t="str">
        <f t="shared" si="77"/>
        <v>0</v>
      </c>
      <c r="BG93" s="127" t="str">
        <f t="shared" si="78"/>
        <v>0</v>
      </c>
      <c r="BH93" s="127" t="str">
        <f t="shared" si="79"/>
        <v>0</v>
      </c>
      <c r="BI93" s="127" t="str">
        <f t="shared" si="80"/>
        <v>0</v>
      </c>
      <c r="BJ93" s="127" t="str">
        <f t="shared" si="81"/>
        <v>0</v>
      </c>
      <c r="BK93" s="127" t="str">
        <f t="shared" si="82"/>
        <v>0</v>
      </c>
      <c r="BL93" s="127" t="str">
        <f t="shared" si="83"/>
        <v>0</v>
      </c>
      <c r="BM93" s="127" t="str">
        <f t="shared" si="84"/>
        <v>0</v>
      </c>
      <c r="BN93" s="127" t="str">
        <f t="shared" si="85"/>
        <v>0</v>
      </c>
      <c r="BO93" s="127" t="str">
        <f t="shared" si="86"/>
        <v>0</v>
      </c>
      <c r="BP93" s="127" t="str">
        <f t="shared" si="87"/>
        <v>0</v>
      </c>
      <c r="BQ93" s="127" t="str">
        <f t="shared" si="88"/>
        <v>0</v>
      </c>
      <c r="BR93" s="127" t="str">
        <f t="shared" si="89"/>
        <v>0</v>
      </c>
      <c r="BS93" s="127" t="str">
        <f t="shared" si="90"/>
        <v>0</v>
      </c>
    </row>
    <row r="94" spans="1:71" ht="20.100000000000001" customHeight="1" thickBot="1" x14ac:dyDescent="0.35">
      <c r="A94" s="30"/>
      <c r="B94" s="87" t="s">
        <v>65</v>
      </c>
      <c r="C94" s="88">
        <v>0.8125</v>
      </c>
      <c r="D94" s="88" t="s">
        <v>100</v>
      </c>
      <c r="E94" s="88" t="s">
        <v>86</v>
      </c>
      <c r="F94" s="89"/>
      <c r="G94" s="89"/>
      <c r="H94" s="128"/>
      <c r="I94" s="13"/>
      <c r="K94" s="15"/>
      <c r="L94" s="65"/>
      <c r="M94" s="65"/>
      <c r="N94" s="65"/>
      <c r="O94" s="65"/>
      <c r="P94" s="65"/>
      <c r="Q94" s="15"/>
      <c r="R94" s="15"/>
      <c r="S94" s="65"/>
      <c r="T94" s="65"/>
      <c r="U94" s="65"/>
      <c r="V94" s="65"/>
      <c r="W94" s="65"/>
      <c r="X94" s="15"/>
      <c r="Y94" s="15"/>
      <c r="Z94" s="65"/>
      <c r="AA94" s="65"/>
      <c r="AB94" s="65"/>
      <c r="AC94" s="65"/>
      <c r="AD94" s="65"/>
      <c r="AE94" s="15"/>
      <c r="AF94" s="15"/>
      <c r="AG94" s="65"/>
      <c r="AH94" s="65"/>
      <c r="AI94" s="65"/>
      <c r="AJ94" s="65"/>
      <c r="AK94" s="65"/>
      <c r="AL94" s="15"/>
      <c r="AM94" s="15"/>
      <c r="AN94" s="65"/>
      <c r="AO94" s="125"/>
      <c r="AP94" s="127">
        <f t="shared" si="61"/>
        <v>0</v>
      </c>
      <c r="AQ94" s="127">
        <f t="shared" si="62"/>
        <v>0</v>
      </c>
      <c r="AR94" s="127">
        <f t="shared" si="63"/>
        <v>0</v>
      </c>
      <c r="AS94" s="127">
        <f t="shared" si="64"/>
        <v>0</v>
      </c>
      <c r="AT94" s="127">
        <f t="shared" si="65"/>
        <v>0</v>
      </c>
      <c r="AU94" s="127">
        <f t="shared" si="66"/>
        <v>0</v>
      </c>
      <c r="AV94" s="127">
        <f t="shared" si="67"/>
        <v>0</v>
      </c>
      <c r="AW94" s="127">
        <f t="shared" si="68"/>
        <v>0</v>
      </c>
      <c r="AX94" s="127">
        <f t="shared" si="69"/>
        <v>0</v>
      </c>
      <c r="AY94" s="127">
        <f t="shared" si="70"/>
        <v>0</v>
      </c>
      <c r="AZ94" s="127">
        <f t="shared" si="71"/>
        <v>0</v>
      </c>
      <c r="BA94" s="127">
        <f t="shared" si="72"/>
        <v>0</v>
      </c>
      <c r="BB94" s="127">
        <f t="shared" si="73"/>
        <v>0</v>
      </c>
      <c r="BC94" s="127">
        <f t="shared" si="74"/>
        <v>0</v>
      </c>
      <c r="BD94" s="127">
        <f t="shared" si="75"/>
        <v>0</v>
      </c>
      <c r="BE94" s="127" t="str">
        <f t="shared" si="76"/>
        <v>0</v>
      </c>
      <c r="BF94" s="127" t="str">
        <f t="shared" si="77"/>
        <v>0</v>
      </c>
      <c r="BG94" s="127" t="str">
        <f t="shared" si="78"/>
        <v>0</v>
      </c>
      <c r="BH94" s="127" t="str">
        <f t="shared" si="79"/>
        <v>0</v>
      </c>
      <c r="BI94" s="127" t="str">
        <f t="shared" si="80"/>
        <v>0</v>
      </c>
      <c r="BJ94" s="127" t="str">
        <f t="shared" si="81"/>
        <v>0</v>
      </c>
      <c r="BK94" s="127" t="str">
        <f t="shared" si="82"/>
        <v>0</v>
      </c>
      <c r="BL94" s="127" t="str">
        <f t="shared" si="83"/>
        <v>0</v>
      </c>
      <c r="BM94" s="127" t="str">
        <f t="shared" si="84"/>
        <v>0</v>
      </c>
      <c r="BN94" s="127" t="str">
        <f t="shared" si="85"/>
        <v>0</v>
      </c>
      <c r="BO94" s="127" t="str">
        <f t="shared" si="86"/>
        <v>0</v>
      </c>
      <c r="BP94" s="127" t="str">
        <f t="shared" si="87"/>
        <v>0</v>
      </c>
      <c r="BQ94" s="127" t="str">
        <f t="shared" si="88"/>
        <v>0</v>
      </c>
      <c r="BR94" s="127" t="str">
        <f t="shared" si="89"/>
        <v>0</v>
      </c>
      <c r="BS94" s="127" t="str">
        <f t="shared" si="90"/>
        <v>0</v>
      </c>
    </row>
    <row r="95" spans="1:71" ht="20.100000000000001" customHeight="1" thickBot="1" x14ac:dyDescent="0.35">
      <c r="A95" s="30"/>
      <c r="B95" s="90" t="s">
        <v>66</v>
      </c>
      <c r="C95" s="91">
        <v>0.82986111111111116</v>
      </c>
      <c r="D95" s="91" t="s">
        <v>350</v>
      </c>
      <c r="E95" s="91" t="s">
        <v>375</v>
      </c>
      <c r="F95" s="94">
        <v>334</v>
      </c>
      <c r="G95" s="94">
        <f>$F95*'Campaign Total'!$F$46</f>
        <v>317.3</v>
      </c>
      <c r="H95" s="128">
        <f t="shared" si="38"/>
        <v>0</v>
      </c>
      <c r="I95" s="13">
        <f t="shared" si="39"/>
        <v>0</v>
      </c>
      <c r="K95" s="81"/>
      <c r="L95" s="65"/>
      <c r="M95" s="65"/>
      <c r="N95" s="65"/>
      <c r="O95" s="65"/>
      <c r="P95" s="65"/>
      <c r="Q95" s="81"/>
      <c r="R95" s="81"/>
      <c r="S95" s="65"/>
      <c r="T95" s="65"/>
      <c r="U95" s="65"/>
      <c r="V95" s="65"/>
      <c r="W95" s="65"/>
      <c r="X95" s="81"/>
      <c r="Y95" s="81"/>
      <c r="Z95" s="65"/>
      <c r="AA95" s="65"/>
      <c r="AB95" s="65"/>
      <c r="AC95" s="65"/>
      <c r="AD95" s="65"/>
      <c r="AE95" s="81"/>
      <c r="AF95" s="81"/>
      <c r="AG95" s="65"/>
      <c r="AH95" s="65"/>
      <c r="AI95" s="65"/>
      <c r="AJ95" s="65"/>
      <c r="AK95" s="65"/>
      <c r="AL95" s="81"/>
      <c r="AM95" s="81"/>
      <c r="AN95" s="65"/>
      <c r="AO95" s="125"/>
      <c r="AP95" s="127">
        <f t="shared" si="61"/>
        <v>0</v>
      </c>
      <c r="AQ95" s="127">
        <f t="shared" si="62"/>
        <v>0</v>
      </c>
      <c r="AR95" s="127">
        <f t="shared" si="63"/>
        <v>0</v>
      </c>
      <c r="AS95" s="127">
        <f t="shared" si="64"/>
        <v>0</v>
      </c>
      <c r="AT95" s="127">
        <f t="shared" si="65"/>
        <v>0</v>
      </c>
      <c r="AU95" s="127">
        <f t="shared" si="66"/>
        <v>0</v>
      </c>
      <c r="AV95" s="127">
        <f t="shared" si="67"/>
        <v>0</v>
      </c>
      <c r="AW95" s="127">
        <f t="shared" si="68"/>
        <v>0</v>
      </c>
      <c r="AX95" s="127">
        <f t="shared" si="69"/>
        <v>0</v>
      </c>
      <c r="AY95" s="127">
        <f t="shared" si="70"/>
        <v>0</v>
      </c>
      <c r="AZ95" s="127">
        <f t="shared" si="71"/>
        <v>0</v>
      </c>
      <c r="BA95" s="127">
        <f t="shared" si="72"/>
        <v>0</v>
      </c>
      <c r="BB95" s="127">
        <f t="shared" si="73"/>
        <v>0</v>
      </c>
      <c r="BC95" s="127">
        <f t="shared" si="74"/>
        <v>0</v>
      </c>
      <c r="BD95" s="127">
        <f t="shared" si="75"/>
        <v>0</v>
      </c>
      <c r="BE95" s="127" t="str">
        <f t="shared" si="76"/>
        <v>0</v>
      </c>
      <c r="BF95" s="127" t="str">
        <f t="shared" si="77"/>
        <v>0</v>
      </c>
      <c r="BG95" s="127" t="str">
        <f t="shared" si="78"/>
        <v>0</v>
      </c>
      <c r="BH95" s="127" t="str">
        <f t="shared" si="79"/>
        <v>0</v>
      </c>
      <c r="BI95" s="127" t="str">
        <f t="shared" si="80"/>
        <v>0</v>
      </c>
      <c r="BJ95" s="127" t="str">
        <f t="shared" si="81"/>
        <v>0</v>
      </c>
      <c r="BK95" s="127" t="str">
        <f t="shared" si="82"/>
        <v>0</v>
      </c>
      <c r="BL95" s="127" t="str">
        <f t="shared" si="83"/>
        <v>0</v>
      </c>
      <c r="BM95" s="127" t="str">
        <f t="shared" si="84"/>
        <v>0</v>
      </c>
      <c r="BN95" s="127" t="str">
        <f t="shared" si="85"/>
        <v>0</v>
      </c>
      <c r="BO95" s="127" t="str">
        <f t="shared" si="86"/>
        <v>0</v>
      </c>
      <c r="BP95" s="127" t="str">
        <f t="shared" si="87"/>
        <v>0</v>
      </c>
      <c r="BQ95" s="127" t="str">
        <f t="shared" si="88"/>
        <v>0</v>
      </c>
      <c r="BR95" s="127" t="str">
        <f t="shared" si="89"/>
        <v>0</v>
      </c>
      <c r="BS95" s="127" t="str">
        <f t="shared" si="90"/>
        <v>0</v>
      </c>
    </row>
    <row r="96" spans="1:71" ht="20.100000000000001" customHeight="1" thickBot="1" x14ac:dyDescent="0.35">
      <c r="A96" s="30"/>
      <c r="B96" s="87" t="s">
        <v>65</v>
      </c>
      <c r="C96" s="88">
        <v>0.83333333333333337</v>
      </c>
      <c r="D96" s="88" t="s">
        <v>100</v>
      </c>
      <c r="E96" s="88" t="s">
        <v>86</v>
      </c>
      <c r="F96" s="89"/>
      <c r="G96" s="89"/>
      <c r="H96" s="128"/>
      <c r="I96" s="13"/>
      <c r="K96" s="15"/>
      <c r="L96" s="65"/>
      <c r="M96" s="65"/>
      <c r="N96" s="65"/>
      <c r="O96" s="65"/>
      <c r="P96" s="65"/>
      <c r="Q96" s="15"/>
      <c r="R96" s="15"/>
      <c r="S96" s="65"/>
      <c r="T96" s="65"/>
      <c r="U96" s="65"/>
      <c r="V96" s="65"/>
      <c r="W96" s="65"/>
      <c r="X96" s="15"/>
      <c r="Y96" s="15"/>
      <c r="Z96" s="65"/>
      <c r="AA96" s="65"/>
      <c r="AB96" s="65"/>
      <c r="AC96" s="65"/>
      <c r="AD96" s="65"/>
      <c r="AE96" s="15"/>
      <c r="AF96" s="15"/>
      <c r="AG96" s="65"/>
      <c r="AH96" s="65"/>
      <c r="AI96" s="65"/>
      <c r="AJ96" s="65"/>
      <c r="AK96" s="65"/>
      <c r="AL96" s="15"/>
      <c r="AM96" s="15"/>
      <c r="AN96" s="65"/>
      <c r="AO96" s="125"/>
      <c r="AP96" s="127">
        <f t="shared" si="61"/>
        <v>0</v>
      </c>
      <c r="AQ96" s="127">
        <f t="shared" si="62"/>
        <v>0</v>
      </c>
      <c r="AR96" s="127">
        <f t="shared" si="63"/>
        <v>0</v>
      </c>
      <c r="AS96" s="127">
        <f t="shared" si="64"/>
        <v>0</v>
      </c>
      <c r="AT96" s="127">
        <f t="shared" si="65"/>
        <v>0</v>
      </c>
      <c r="AU96" s="127">
        <f t="shared" si="66"/>
        <v>0</v>
      </c>
      <c r="AV96" s="127">
        <f t="shared" si="67"/>
        <v>0</v>
      </c>
      <c r="AW96" s="127">
        <f t="shared" si="68"/>
        <v>0</v>
      </c>
      <c r="AX96" s="127">
        <f t="shared" si="69"/>
        <v>0</v>
      </c>
      <c r="AY96" s="127">
        <f t="shared" si="70"/>
        <v>0</v>
      </c>
      <c r="AZ96" s="127">
        <f t="shared" si="71"/>
        <v>0</v>
      </c>
      <c r="BA96" s="127">
        <f t="shared" si="72"/>
        <v>0</v>
      </c>
      <c r="BB96" s="127">
        <f t="shared" si="73"/>
        <v>0</v>
      </c>
      <c r="BC96" s="127">
        <f t="shared" si="74"/>
        <v>0</v>
      </c>
      <c r="BD96" s="127">
        <f t="shared" si="75"/>
        <v>0</v>
      </c>
      <c r="BE96" s="127" t="str">
        <f t="shared" si="76"/>
        <v>0</v>
      </c>
      <c r="BF96" s="127" t="str">
        <f t="shared" si="77"/>
        <v>0</v>
      </c>
      <c r="BG96" s="127" t="str">
        <f t="shared" si="78"/>
        <v>0</v>
      </c>
      <c r="BH96" s="127" t="str">
        <f t="shared" si="79"/>
        <v>0</v>
      </c>
      <c r="BI96" s="127" t="str">
        <f t="shared" si="80"/>
        <v>0</v>
      </c>
      <c r="BJ96" s="127" t="str">
        <f t="shared" si="81"/>
        <v>0</v>
      </c>
      <c r="BK96" s="127" t="str">
        <f t="shared" si="82"/>
        <v>0</v>
      </c>
      <c r="BL96" s="127" t="str">
        <f t="shared" si="83"/>
        <v>0</v>
      </c>
      <c r="BM96" s="127" t="str">
        <f t="shared" si="84"/>
        <v>0</v>
      </c>
      <c r="BN96" s="127" t="str">
        <f t="shared" si="85"/>
        <v>0</v>
      </c>
      <c r="BO96" s="127" t="str">
        <f t="shared" si="86"/>
        <v>0</v>
      </c>
      <c r="BP96" s="127" t="str">
        <f t="shared" si="87"/>
        <v>0</v>
      </c>
      <c r="BQ96" s="127" t="str">
        <f t="shared" si="88"/>
        <v>0</v>
      </c>
      <c r="BR96" s="127" t="str">
        <f t="shared" si="89"/>
        <v>0</v>
      </c>
      <c r="BS96" s="127" t="str">
        <f t="shared" si="90"/>
        <v>0</v>
      </c>
    </row>
    <row r="97" spans="1:71" ht="20.100000000000001" customHeight="1" thickBot="1" x14ac:dyDescent="0.35">
      <c r="A97" s="30"/>
      <c r="B97" s="90" t="s">
        <v>66</v>
      </c>
      <c r="C97" s="91">
        <v>0.84375</v>
      </c>
      <c r="D97" s="88"/>
      <c r="E97" s="91" t="s">
        <v>376</v>
      </c>
      <c r="F97" s="94">
        <v>319</v>
      </c>
      <c r="G97" s="94">
        <f>$F97*'Campaign Total'!$F$46</f>
        <v>303.05</v>
      </c>
      <c r="H97" s="128">
        <f t="shared" ref="H97" si="91">SUM(AP97:BD97)</f>
        <v>0</v>
      </c>
      <c r="I97" s="13">
        <f t="shared" ref="I97" si="92">SUM(BE97:BS97)</f>
        <v>0</v>
      </c>
      <c r="K97" s="81"/>
      <c r="L97" s="65"/>
      <c r="M97" s="65"/>
      <c r="N97" s="65"/>
      <c r="O97" s="65"/>
      <c r="P97" s="65"/>
      <c r="Q97" s="15"/>
      <c r="R97" s="81"/>
      <c r="S97" s="65"/>
      <c r="T97" s="65"/>
      <c r="U97" s="65"/>
      <c r="V97" s="65"/>
      <c r="W97" s="65"/>
      <c r="X97" s="15"/>
      <c r="Y97" s="81"/>
      <c r="Z97" s="65"/>
      <c r="AA97" s="65"/>
      <c r="AB97" s="65"/>
      <c r="AC97" s="65"/>
      <c r="AD97" s="65"/>
      <c r="AE97" s="15"/>
      <c r="AF97" s="81"/>
      <c r="AG97" s="65"/>
      <c r="AH97" s="65"/>
      <c r="AI97" s="65"/>
      <c r="AJ97" s="65"/>
      <c r="AK97" s="65"/>
      <c r="AL97" s="15"/>
      <c r="AM97" s="81"/>
      <c r="AN97" s="65"/>
      <c r="AO97" s="125"/>
      <c r="AP97" s="127">
        <f t="shared" si="61"/>
        <v>0</v>
      </c>
      <c r="AQ97" s="127">
        <f t="shared" si="62"/>
        <v>0</v>
      </c>
      <c r="AR97" s="127">
        <f t="shared" si="63"/>
        <v>0</v>
      </c>
      <c r="AS97" s="127">
        <f t="shared" si="64"/>
        <v>0</v>
      </c>
      <c r="AT97" s="127">
        <f t="shared" si="65"/>
        <v>0</v>
      </c>
      <c r="AU97" s="127">
        <f t="shared" si="66"/>
        <v>0</v>
      </c>
      <c r="AV97" s="127">
        <f t="shared" si="67"/>
        <v>0</v>
      </c>
      <c r="AW97" s="127">
        <f t="shared" si="68"/>
        <v>0</v>
      </c>
      <c r="AX97" s="127">
        <f t="shared" si="69"/>
        <v>0</v>
      </c>
      <c r="AY97" s="127">
        <f t="shared" si="70"/>
        <v>0</v>
      </c>
      <c r="AZ97" s="127">
        <f t="shared" si="71"/>
        <v>0</v>
      </c>
      <c r="BA97" s="127">
        <f t="shared" si="72"/>
        <v>0</v>
      </c>
      <c r="BB97" s="127">
        <f t="shared" si="73"/>
        <v>0</v>
      </c>
      <c r="BC97" s="127">
        <f t="shared" si="74"/>
        <v>0</v>
      </c>
      <c r="BD97" s="127">
        <f t="shared" si="75"/>
        <v>0</v>
      </c>
      <c r="BE97" s="127" t="str">
        <f t="shared" si="76"/>
        <v>0</v>
      </c>
      <c r="BF97" s="127" t="str">
        <f t="shared" si="77"/>
        <v>0</v>
      </c>
      <c r="BG97" s="127" t="str">
        <f t="shared" si="78"/>
        <v>0</v>
      </c>
      <c r="BH97" s="127" t="str">
        <f t="shared" si="79"/>
        <v>0</v>
      </c>
      <c r="BI97" s="127" t="str">
        <f t="shared" si="80"/>
        <v>0</v>
      </c>
      <c r="BJ97" s="127" t="str">
        <f t="shared" si="81"/>
        <v>0</v>
      </c>
      <c r="BK97" s="127" t="str">
        <f t="shared" si="82"/>
        <v>0</v>
      </c>
      <c r="BL97" s="127" t="str">
        <f t="shared" si="83"/>
        <v>0</v>
      </c>
      <c r="BM97" s="127" t="str">
        <f t="shared" si="84"/>
        <v>0</v>
      </c>
      <c r="BN97" s="127" t="str">
        <f t="shared" si="85"/>
        <v>0</v>
      </c>
      <c r="BO97" s="127" t="str">
        <f t="shared" si="86"/>
        <v>0</v>
      </c>
      <c r="BP97" s="127" t="str">
        <f t="shared" si="87"/>
        <v>0</v>
      </c>
      <c r="BQ97" s="127" t="str">
        <f t="shared" si="88"/>
        <v>0</v>
      </c>
      <c r="BR97" s="127" t="str">
        <f t="shared" si="89"/>
        <v>0</v>
      </c>
      <c r="BS97" s="127" t="str">
        <f t="shared" si="90"/>
        <v>0</v>
      </c>
    </row>
    <row r="98" spans="1:71" ht="20.100000000000001" customHeight="1" thickBot="1" x14ac:dyDescent="0.35">
      <c r="A98" s="30"/>
      <c r="B98" s="87" t="s">
        <v>65</v>
      </c>
      <c r="C98" s="88">
        <v>0.84722222222222221</v>
      </c>
      <c r="D98" s="88" t="s">
        <v>100</v>
      </c>
      <c r="E98" s="88" t="s">
        <v>86</v>
      </c>
      <c r="F98" s="89"/>
      <c r="G98" s="89"/>
      <c r="H98" s="128"/>
      <c r="I98" s="13"/>
      <c r="K98" s="15"/>
      <c r="L98" s="65"/>
      <c r="M98" s="65"/>
      <c r="N98" s="65"/>
      <c r="O98" s="65"/>
      <c r="P98" s="65"/>
      <c r="Q98" s="15"/>
      <c r="R98" s="15"/>
      <c r="S98" s="65"/>
      <c r="T98" s="65"/>
      <c r="U98" s="65"/>
      <c r="V98" s="65"/>
      <c r="W98" s="65"/>
      <c r="X98" s="15"/>
      <c r="Y98" s="15"/>
      <c r="Z98" s="65"/>
      <c r="AA98" s="65"/>
      <c r="AB98" s="65"/>
      <c r="AC98" s="65"/>
      <c r="AD98" s="65"/>
      <c r="AE98" s="15"/>
      <c r="AF98" s="15"/>
      <c r="AG98" s="65"/>
      <c r="AH98" s="65"/>
      <c r="AI98" s="65"/>
      <c r="AJ98" s="65"/>
      <c r="AK98" s="65"/>
      <c r="AL98" s="15"/>
      <c r="AM98" s="15"/>
      <c r="AN98" s="65"/>
      <c r="AO98" s="125"/>
      <c r="AP98" s="127">
        <f t="shared" si="61"/>
        <v>0</v>
      </c>
      <c r="AQ98" s="127">
        <f t="shared" si="62"/>
        <v>0</v>
      </c>
      <c r="AR98" s="127">
        <f t="shared" si="63"/>
        <v>0</v>
      </c>
      <c r="AS98" s="127">
        <f t="shared" si="64"/>
        <v>0</v>
      </c>
      <c r="AT98" s="127">
        <f t="shared" si="65"/>
        <v>0</v>
      </c>
      <c r="AU98" s="127">
        <f t="shared" si="66"/>
        <v>0</v>
      </c>
      <c r="AV98" s="127">
        <f t="shared" si="67"/>
        <v>0</v>
      </c>
      <c r="AW98" s="127">
        <f t="shared" si="68"/>
        <v>0</v>
      </c>
      <c r="AX98" s="127">
        <f t="shared" si="69"/>
        <v>0</v>
      </c>
      <c r="AY98" s="127">
        <f t="shared" si="70"/>
        <v>0</v>
      </c>
      <c r="AZ98" s="127">
        <f t="shared" si="71"/>
        <v>0</v>
      </c>
      <c r="BA98" s="127">
        <f t="shared" si="72"/>
        <v>0</v>
      </c>
      <c r="BB98" s="127">
        <f t="shared" si="73"/>
        <v>0</v>
      </c>
      <c r="BC98" s="127">
        <f t="shared" si="74"/>
        <v>0</v>
      </c>
      <c r="BD98" s="127">
        <f t="shared" si="75"/>
        <v>0</v>
      </c>
      <c r="BE98" s="127" t="str">
        <f t="shared" si="76"/>
        <v>0</v>
      </c>
      <c r="BF98" s="127" t="str">
        <f t="shared" si="77"/>
        <v>0</v>
      </c>
      <c r="BG98" s="127" t="str">
        <f t="shared" si="78"/>
        <v>0</v>
      </c>
      <c r="BH98" s="127" t="str">
        <f t="shared" si="79"/>
        <v>0</v>
      </c>
      <c r="BI98" s="127" t="str">
        <f t="shared" si="80"/>
        <v>0</v>
      </c>
      <c r="BJ98" s="127" t="str">
        <f t="shared" si="81"/>
        <v>0</v>
      </c>
      <c r="BK98" s="127" t="str">
        <f t="shared" si="82"/>
        <v>0</v>
      </c>
      <c r="BL98" s="127" t="str">
        <f t="shared" si="83"/>
        <v>0</v>
      </c>
      <c r="BM98" s="127" t="str">
        <f t="shared" si="84"/>
        <v>0</v>
      </c>
      <c r="BN98" s="127" t="str">
        <f t="shared" si="85"/>
        <v>0</v>
      </c>
      <c r="BO98" s="127" t="str">
        <f t="shared" si="86"/>
        <v>0</v>
      </c>
      <c r="BP98" s="127" t="str">
        <f t="shared" si="87"/>
        <v>0</v>
      </c>
      <c r="BQ98" s="127" t="str">
        <f t="shared" si="88"/>
        <v>0</v>
      </c>
      <c r="BR98" s="127" t="str">
        <f t="shared" si="89"/>
        <v>0</v>
      </c>
      <c r="BS98" s="127" t="str">
        <f t="shared" si="90"/>
        <v>0</v>
      </c>
    </row>
    <row r="99" spans="1:71" ht="20.100000000000001" customHeight="1" thickBot="1" x14ac:dyDescent="0.35">
      <c r="A99" s="29"/>
      <c r="B99" s="87" t="s">
        <v>65</v>
      </c>
      <c r="C99" s="88">
        <v>0.85416666666666663</v>
      </c>
      <c r="D99" s="193" t="s">
        <v>86</v>
      </c>
      <c r="E99" s="193"/>
      <c r="F99" s="89"/>
      <c r="G99" s="89"/>
      <c r="H99" s="128"/>
      <c r="I99" s="13"/>
      <c r="K99" s="15"/>
      <c r="L99" s="65"/>
      <c r="M99" s="65"/>
      <c r="N99" s="65"/>
      <c r="O99" s="65"/>
      <c r="P99" s="65"/>
      <c r="Q99" s="15"/>
      <c r="R99" s="15"/>
      <c r="S99" s="65"/>
      <c r="T99" s="65"/>
      <c r="U99" s="65"/>
      <c r="V99" s="65"/>
      <c r="W99" s="65"/>
      <c r="X99" s="15"/>
      <c r="Y99" s="15"/>
      <c r="Z99" s="65"/>
      <c r="AA99" s="65"/>
      <c r="AB99" s="65"/>
      <c r="AC99" s="65"/>
      <c r="AD99" s="65"/>
      <c r="AE99" s="15"/>
      <c r="AF99" s="15"/>
      <c r="AG99" s="65"/>
      <c r="AH99" s="65"/>
      <c r="AI99" s="65"/>
      <c r="AJ99" s="65"/>
      <c r="AK99" s="65"/>
      <c r="AL99" s="15"/>
      <c r="AM99" s="15"/>
      <c r="AN99" s="65"/>
      <c r="AO99" s="125"/>
      <c r="AP99" s="127">
        <f t="shared" si="61"/>
        <v>0</v>
      </c>
      <c r="AQ99" s="127">
        <f t="shared" si="62"/>
        <v>0</v>
      </c>
      <c r="AR99" s="127">
        <f t="shared" si="63"/>
        <v>0</v>
      </c>
      <c r="AS99" s="127">
        <f t="shared" si="64"/>
        <v>0</v>
      </c>
      <c r="AT99" s="127">
        <f t="shared" si="65"/>
        <v>0</v>
      </c>
      <c r="AU99" s="127">
        <f t="shared" si="66"/>
        <v>0</v>
      </c>
      <c r="AV99" s="127">
        <f t="shared" si="67"/>
        <v>0</v>
      </c>
      <c r="AW99" s="127">
        <f t="shared" si="68"/>
        <v>0</v>
      </c>
      <c r="AX99" s="127">
        <f t="shared" si="69"/>
        <v>0</v>
      </c>
      <c r="AY99" s="127">
        <f t="shared" si="70"/>
        <v>0</v>
      </c>
      <c r="AZ99" s="127">
        <f t="shared" si="71"/>
        <v>0</v>
      </c>
      <c r="BA99" s="127">
        <f t="shared" si="72"/>
        <v>0</v>
      </c>
      <c r="BB99" s="127">
        <f t="shared" si="73"/>
        <v>0</v>
      </c>
      <c r="BC99" s="127">
        <f t="shared" si="74"/>
        <v>0</v>
      </c>
      <c r="BD99" s="127">
        <f t="shared" si="75"/>
        <v>0</v>
      </c>
      <c r="BE99" s="127" t="str">
        <f t="shared" si="76"/>
        <v>0</v>
      </c>
      <c r="BF99" s="127" t="str">
        <f t="shared" si="77"/>
        <v>0</v>
      </c>
      <c r="BG99" s="127" t="str">
        <f t="shared" si="78"/>
        <v>0</v>
      </c>
      <c r="BH99" s="127" t="str">
        <f t="shared" si="79"/>
        <v>0</v>
      </c>
      <c r="BI99" s="127" t="str">
        <f t="shared" si="80"/>
        <v>0</v>
      </c>
      <c r="BJ99" s="127" t="str">
        <f t="shared" si="81"/>
        <v>0</v>
      </c>
      <c r="BK99" s="127" t="str">
        <f t="shared" si="82"/>
        <v>0</v>
      </c>
      <c r="BL99" s="127" t="str">
        <f t="shared" si="83"/>
        <v>0</v>
      </c>
      <c r="BM99" s="127" t="str">
        <f t="shared" si="84"/>
        <v>0</v>
      </c>
      <c r="BN99" s="127" t="str">
        <f t="shared" si="85"/>
        <v>0</v>
      </c>
      <c r="BO99" s="127" t="str">
        <f t="shared" si="86"/>
        <v>0</v>
      </c>
      <c r="BP99" s="127" t="str">
        <f t="shared" si="87"/>
        <v>0</v>
      </c>
      <c r="BQ99" s="127" t="str">
        <f t="shared" si="88"/>
        <v>0</v>
      </c>
      <c r="BR99" s="127" t="str">
        <f t="shared" si="89"/>
        <v>0</v>
      </c>
      <c r="BS99" s="127" t="str">
        <f t="shared" si="90"/>
        <v>0</v>
      </c>
    </row>
    <row r="100" spans="1:71" ht="20.100000000000001" customHeight="1" thickBot="1" x14ac:dyDescent="0.35">
      <c r="A100" s="30"/>
      <c r="B100" s="90" t="s">
        <v>66</v>
      </c>
      <c r="C100" s="91">
        <v>0.87152777777777779</v>
      </c>
      <c r="D100" s="91" t="s">
        <v>351</v>
      </c>
      <c r="E100" s="91" t="s">
        <v>377</v>
      </c>
      <c r="F100" s="94">
        <v>388</v>
      </c>
      <c r="G100" s="94">
        <f>$F100*'Campaign Total'!$F$46</f>
        <v>368.59999999999997</v>
      </c>
      <c r="H100" s="128">
        <f t="shared" si="38"/>
        <v>0</v>
      </c>
      <c r="I100" s="13">
        <f t="shared" si="39"/>
        <v>0</v>
      </c>
      <c r="K100" s="82"/>
      <c r="L100" s="65"/>
      <c r="M100" s="65"/>
      <c r="N100" s="65"/>
      <c r="O100" s="65"/>
      <c r="P100" s="65"/>
      <c r="Q100" s="82"/>
      <c r="R100" s="82"/>
      <c r="S100" s="65"/>
      <c r="T100" s="65"/>
      <c r="U100" s="65"/>
      <c r="V100" s="65"/>
      <c r="W100" s="65"/>
      <c r="X100" s="81"/>
      <c r="Y100" s="81"/>
      <c r="Z100" s="65"/>
      <c r="AA100" s="65"/>
      <c r="AB100" s="65"/>
      <c r="AC100" s="65"/>
      <c r="AD100" s="65"/>
      <c r="AE100" s="81"/>
      <c r="AF100" s="81"/>
      <c r="AG100" s="65"/>
      <c r="AH100" s="65"/>
      <c r="AI100" s="65"/>
      <c r="AJ100" s="65"/>
      <c r="AK100" s="65"/>
      <c r="AL100" s="81"/>
      <c r="AM100" s="81"/>
      <c r="AN100" s="65"/>
      <c r="AO100" s="125"/>
      <c r="AP100" s="127">
        <f t="shared" si="61"/>
        <v>0</v>
      </c>
      <c r="AQ100" s="127">
        <f t="shared" si="62"/>
        <v>0</v>
      </c>
      <c r="AR100" s="127">
        <f t="shared" si="63"/>
        <v>0</v>
      </c>
      <c r="AS100" s="127">
        <f t="shared" si="64"/>
        <v>0</v>
      </c>
      <c r="AT100" s="127">
        <f t="shared" si="65"/>
        <v>0</v>
      </c>
      <c r="AU100" s="127">
        <f t="shared" si="66"/>
        <v>0</v>
      </c>
      <c r="AV100" s="127">
        <f t="shared" si="67"/>
        <v>0</v>
      </c>
      <c r="AW100" s="127">
        <f t="shared" si="68"/>
        <v>0</v>
      </c>
      <c r="AX100" s="127">
        <f t="shared" si="69"/>
        <v>0</v>
      </c>
      <c r="AY100" s="127">
        <f t="shared" si="70"/>
        <v>0</v>
      </c>
      <c r="AZ100" s="127">
        <f t="shared" si="71"/>
        <v>0</v>
      </c>
      <c r="BA100" s="127">
        <f t="shared" si="72"/>
        <v>0</v>
      </c>
      <c r="BB100" s="127">
        <f t="shared" si="73"/>
        <v>0</v>
      </c>
      <c r="BC100" s="127">
        <f t="shared" si="74"/>
        <v>0</v>
      </c>
      <c r="BD100" s="127">
        <f t="shared" si="75"/>
        <v>0</v>
      </c>
      <c r="BE100" s="127" t="str">
        <f t="shared" si="76"/>
        <v>0</v>
      </c>
      <c r="BF100" s="127" t="str">
        <f t="shared" si="77"/>
        <v>0</v>
      </c>
      <c r="BG100" s="127" t="str">
        <f t="shared" si="78"/>
        <v>0</v>
      </c>
      <c r="BH100" s="127" t="str">
        <f t="shared" si="79"/>
        <v>0</v>
      </c>
      <c r="BI100" s="127" t="str">
        <f t="shared" si="80"/>
        <v>0</v>
      </c>
      <c r="BJ100" s="127" t="str">
        <f t="shared" si="81"/>
        <v>0</v>
      </c>
      <c r="BK100" s="127" t="str">
        <f t="shared" si="82"/>
        <v>0</v>
      </c>
      <c r="BL100" s="127" t="str">
        <f t="shared" si="83"/>
        <v>0</v>
      </c>
      <c r="BM100" s="127" t="str">
        <f t="shared" si="84"/>
        <v>0</v>
      </c>
      <c r="BN100" s="127" t="str">
        <f t="shared" si="85"/>
        <v>0</v>
      </c>
      <c r="BO100" s="127" t="str">
        <f t="shared" si="86"/>
        <v>0</v>
      </c>
      <c r="BP100" s="127" t="str">
        <f t="shared" si="87"/>
        <v>0</v>
      </c>
      <c r="BQ100" s="127" t="str">
        <f t="shared" si="88"/>
        <v>0</v>
      </c>
      <c r="BR100" s="127" t="str">
        <f t="shared" si="89"/>
        <v>0</v>
      </c>
      <c r="BS100" s="127" t="str">
        <f t="shared" si="90"/>
        <v>0</v>
      </c>
    </row>
    <row r="101" spans="1:71" ht="20.100000000000001" customHeight="1" thickBot="1" x14ac:dyDescent="0.35">
      <c r="A101" s="29"/>
      <c r="B101" s="87" t="s">
        <v>65</v>
      </c>
      <c r="C101" s="88">
        <v>0.875</v>
      </c>
      <c r="D101" s="193" t="s">
        <v>86</v>
      </c>
      <c r="E101" s="193"/>
      <c r="F101" s="89"/>
      <c r="G101" s="89"/>
      <c r="H101" s="128"/>
      <c r="I101" s="13"/>
      <c r="K101" s="15"/>
      <c r="L101" s="65"/>
      <c r="M101" s="65"/>
      <c r="N101" s="65"/>
      <c r="O101" s="65"/>
      <c r="P101" s="65"/>
      <c r="Q101" s="15"/>
      <c r="R101" s="15"/>
      <c r="S101" s="65"/>
      <c r="T101" s="65"/>
      <c r="U101" s="65"/>
      <c r="V101" s="65"/>
      <c r="W101" s="65"/>
      <c r="X101" s="15"/>
      <c r="Y101" s="15"/>
      <c r="Z101" s="65"/>
      <c r="AA101" s="65"/>
      <c r="AB101" s="65"/>
      <c r="AC101" s="65"/>
      <c r="AD101" s="65"/>
      <c r="AE101" s="15"/>
      <c r="AF101" s="15"/>
      <c r="AG101" s="65"/>
      <c r="AH101" s="65"/>
      <c r="AI101" s="65"/>
      <c r="AJ101" s="65"/>
      <c r="AK101" s="65"/>
      <c r="AL101" s="15"/>
      <c r="AM101" s="15"/>
      <c r="AN101" s="65"/>
      <c r="AO101" s="125"/>
      <c r="AP101" s="127">
        <f t="shared" ref="AP101:AP115" si="93">COUNTIF($K101:$AN101,"a")</f>
        <v>0</v>
      </c>
      <c r="AQ101" s="127">
        <f t="shared" ref="AQ101:AQ115" si="94">COUNTIF($K101:$AN101,"b")</f>
        <v>0</v>
      </c>
      <c r="AR101" s="127">
        <f t="shared" ref="AR101:AR115" si="95">COUNTIF($K101:$AN101,"c")</f>
        <v>0</v>
      </c>
      <c r="AS101" s="127">
        <f t="shared" ref="AS101:AS115" si="96">COUNTIF($K101:$AN101,"d")</f>
        <v>0</v>
      </c>
      <c r="AT101" s="127">
        <f t="shared" ref="AT101:AT115" si="97">COUNTIF($K101:$AN101,"e")</f>
        <v>0</v>
      </c>
      <c r="AU101" s="127">
        <f t="shared" ref="AU101:AU115" si="98">COUNTIF($K101:$AN101,"f")</f>
        <v>0</v>
      </c>
      <c r="AV101" s="127">
        <f t="shared" ref="AV101:AV115" si="99">COUNTIF($K101:$AN101,"g")</f>
        <v>0</v>
      </c>
      <c r="AW101" s="127">
        <f t="shared" ref="AW101:AW115" si="100">COUNTIF($K101:$AN101,"h")</f>
        <v>0</v>
      </c>
      <c r="AX101" s="127">
        <f t="shared" ref="AX101:AX115" si="101">COUNTIF($K101:$AN101,"i")</f>
        <v>0</v>
      </c>
      <c r="AY101" s="127">
        <f t="shared" ref="AY101:AY115" si="102">COUNTIF($K101:$AN101,"j")</f>
        <v>0</v>
      </c>
      <c r="AZ101" s="127">
        <f t="shared" ref="AZ101:AZ115" si="103">COUNTIF($K101:$AN101,"k")</f>
        <v>0</v>
      </c>
      <c r="BA101" s="127">
        <f t="shared" ref="BA101:BA115" si="104">COUNTIF($K101:$AN101,"l")</f>
        <v>0</v>
      </c>
      <c r="BB101" s="127">
        <f t="shared" ref="BB101:BB115" si="105">COUNTIF($K101:$AN101,"m")</f>
        <v>0</v>
      </c>
      <c r="BC101" s="127">
        <f t="shared" ref="BC101:BC115" si="106">COUNTIF($K101:$AN101,"n")</f>
        <v>0</v>
      </c>
      <c r="BD101" s="127">
        <f t="shared" ref="BD101:BD115" si="107">COUNTIF($K101:$AN101,"o")</f>
        <v>0</v>
      </c>
      <c r="BE101" s="127" t="str">
        <f t="shared" si="76"/>
        <v>0</v>
      </c>
      <c r="BF101" s="127" t="str">
        <f t="shared" si="77"/>
        <v>0</v>
      </c>
      <c r="BG101" s="127" t="str">
        <f t="shared" si="78"/>
        <v>0</v>
      </c>
      <c r="BH101" s="127" t="str">
        <f t="shared" si="79"/>
        <v>0</v>
      </c>
      <c r="BI101" s="127" t="str">
        <f t="shared" si="80"/>
        <v>0</v>
      </c>
      <c r="BJ101" s="127" t="str">
        <f t="shared" si="81"/>
        <v>0</v>
      </c>
      <c r="BK101" s="127" t="str">
        <f t="shared" si="82"/>
        <v>0</v>
      </c>
      <c r="BL101" s="127" t="str">
        <f t="shared" si="83"/>
        <v>0</v>
      </c>
      <c r="BM101" s="127" t="str">
        <f t="shared" si="84"/>
        <v>0</v>
      </c>
      <c r="BN101" s="127" t="str">
        <f t="shared" si="85"/>
        <v>0</v>
      </c>
      <c r="BO101" s="127" t="str">
        <f t="shared" si="86"/>
        <v>0</v>
      </c>
      <c r="BP101" s="127" t="str">
        <f t="shared" si="87"/>
        <v>0</v>
      </c>
      <c r="BQ101" s="127" t="str">
        <f t="shared" si="88"/>
        <v>0</v>
      </c>
      <c r="BR101" s="127" t="str">
        <f t="shared" si="89"/>
        <v>0</v>
      </c>
      <c r="BS101" s="127" t="str">
        <f t="shared" si="90"/>
        <v>0</v>
      </c>
    </row>
    <row r="102" spans="1:71" ht="18" customHeight="1" thickBot="1" x14ac:dyDescent="0.35">
      <c r="A102" s="30"/>
      <c r="B102" s="90" t="s">
        <v>66</v>
      </c>
      <c r="C102" s="91">
        <v>0.89236111111111116</v>
      </c>
      <c r="D102" s="91" t="s">
        <v>352</v>
      </c>
      <c r="E102" s="91" t="s">
        <v>378</v>
      </c>
      <c r="F102" s="94">
        <v>322.44959999999998</v>
      </c>
      <c r="G102" s="94">
        <f>$F102*'Campaign Total'!$F$46</f>
        <v>306.32711999999998</v>
      </c>
      <c r="H102" s="128">
        <f t="shared" si="38"/>
        <v>0</v>
      </c>
      <c r="I102" s="13">
        <f t="shared" si="39"/>
        <v>0</v>
      </c>
      <c r="K102" s="81"/>
      <c r="L102" s="65"/>
      <c r="M102" s="65"/>
      <c r="N102" s="65"/>
      <c r="O102" s="65"/>
      <c r="P102" s="65"/>
      <c r="Q102" s="81"/>
      <c r="R102" s="81"/>
      <c r="S102" s="65"/>
      <c r="T102" s="65"/>
      <c r="U102" s="65"/>
      <c r="V102" s="65"/>
      <c r="W102" s="65"/>
      <c r="X102" s="81"/>
      <c r="Y102" s="81"/>
      <c r="Z102" s="65"/>
      <c r="AA102" s="65"/>
      <c r="AB102" s="65"/>
      <c r="AC102" s="65"/>
      <c r="AD102" s="65"/>
      <c r="AE102" s="81"/>
      <c r="AF102" s="81"/>
      <c r="AG102" s="65"/>
      <c r="AH102" s="65"/>
      <c r="AI102" s="65"/>
      <c r="AJ102" s="65"/>
      <c r="AK102" s="65"/>
      <c r="AL102" s="81"/>
      <c r="AM102" s="81"/>
      <c r="AN102" s="65"/>
      <c r="AO102" s="125"/>
      <c r="AP102" s="127">
        <f t="shared" si="93"/>
        <v>0</v>
      </c>
      <c r="AQ102" s="127">
        <f t="shared" si="94"/>
        <v>0</v>
      </c>
      <c r="AR102" s="127">
        <f t="shared" si="95"/>
        <v>0</v>
      </c>
      <c r="AS102" s="127">
        <f t="shared" si="96"/>
        <v>0</v>
      </c>
      <c r="AT102" s="127">
        <f t="shared" si="97"/>
        <v>0</v>
      </c>
      <c r="AU102" s="127">
        <f t="shared" si="98"/>
        <v>0</v>
      </c>
      <c r="AV102" s="127">
        <f t="shared" si="99"/>
        <v>0</v>
      </c>
      <c r="AW102" s="127">
        <f t="shared" si="100"/>
        <v>0</v>
      </c>
      <c r="AX102" s="127">
        <f t="shared" si="101"/>
        <v>0</v>
      </c>
      <c r="AY102" s="127">
        <f t="shared" si="102"/>
        <v>0</v>
      </c>
      <c r="AZ102" s="127">
        <f t="shared" si="103"/>
        <v>0</v>
      </c>
      <c r="BA102" s="127">
        <f t="shared" si="104"/>
        <v>0</v>
      </c>
      <c r="BB102" s="127">
        <f t="shared" si="105"/>
        <v>0</v>
      </c>
      <c r="BC102" s="127">
        <f t="shared" si="106"/>
        <v>0</v>
      </c>
      <c r="BD102" s="127">
        <f t="shared" si="107"/>
        <v>0</v>
      </c>
      <c r="BE102" s="127" t="str">
        <f t="shared" ref="BE102:BE115" si="108">IF(AP102&gt;0,($G102*AP102*$F$14),"0")</f>
        <v>0</v>
      </c>
      <c r="BF102" s="127" t="str">
        <f t="shared" ref="BF102:BF115" si="109">IF(AQ102&gt;0,($G102*AQ102*$F$15),"0")</f>
        <v>0</v>
      </c>
      <c r="BG102" s="127" t="str">
        <f t="shared" ref="BG102:BG115" si="110">IF(AR102&gt;0,($G102*AR102*$F$16),"0")</f>
        <v>0</v>
      </c>
      <c r="BH102" s="127" t="str">
        <f t="shared" ref="BH102:BH115" si="111">IF(AS102&gt;0,($G102*AS102*$F$17),"0")</f>
        <v>0</v>
      </c>
      <c r="BI102" s="127" t="str">
        <f t="shared" ref="BI102:BI115" si="112">IF(AT102&gt;0,($G102*AT102*$F$18),"0")</f>
        <v>0</v>
      </c>
      <c r="BJ102" s="127" t="str">
        <f t="shared" ref="BJ102:BJ115" si="113">IF(AU102&gt;0,($G102*AU102*$F$19),"0")</f>
        <v>0</v>
      </c>
      <c r="BK102" s="127" t="str">
        <f t="shared" ref="BK102:BK115" si="114">IF(AV102&gt;0,($G102*AV102*$F$20),"0")</f>
        <v>0</v>
      </c>
      <c r="BL102" s="127" t="str">
        <f t="shared" ref="BL102:BL115" si="115">IF(AW102&gt;0,($G102*AW102*$F$21),"0")</f>
        <v>0</v>
      </c>
      <c r="BM102" s="127" t="str">
        <f t="shared" ref="BM102:BM115" si="116">IF(AX102&gt;0,($G102*AX102*$F$22),"0")</f>
        <v>0</v>
      </c>
      <c r="BN102" s="127" t="str">
        <f t="shared" ref="BN102:BN115" si="117">IF(AY102&gt;0,($G102*AY102*$F$23),"0")</f>
        <v>0</v>
      </c>
      <c r="BO102" s="127" t="str">
        <f t="shared" ref="BO102:BO115" si="118">IF(AZ102&gt;0,($G102*AZ102*$F$24),"0")</f>
        <v>0</v>
      </c>
      <c r="BP102" s="127" t="str">
        <f t="shared" ref="BP102:BP115" si="119">IF(BA102&gt;0,($G102*BA102*$F$25),"0")</f>
        <v>0</v>
      </c>
      <c r="BQ102" s="127" t="str">
        <f t="shared" ref="BQ102:BQ115" si="120">IF(BB102&gt;0,($G102*BB102*$F$26),"0")</f>
        <v>0</v>
      </c>
      <c r="BR102" s="127" t="str">
        <f t="shared" ref="BR102:BR115" si="121">IF(BC102&gt;0,($G102*BC102*$F$27),"0")</f>
        <v>0</v>
      </c>
      <c r="BS102" s="127" t="str">
        <f t="shared" ref="BS102:BS115" si="122">IF(BD102&gt;0,($G102*BD102*$F$28),"0")</f>
        <v>0</v>
      </c>
    </row>
    <row r="103" spans="1:71" ht="20.100000000000001" customHeight="1" thickBot="1" x14ac:dyDescent="0.35">
      <c r="A103" s="30"/>
      <c r="B103" s="87" t="s">
        <v>65</v>
      </c>
      <c r="C103" s="88">
        <v>0.89583333333333337</v>
      </c>
      <c r="D103" s="193" t="s">
        <v>86</v>
      </c>
      <c r="E103" s="193"/>
      <c r="F103" s="89"/>
      <c r="G103" s="89"/>
      <c r="H103" s="128"/>
      <c r="I103" s="13"/>
      <c r="K103" s="15"/>
      <c r="L103" s="65"/>
      <c r="M103" s="65"/>
      <c r="N103" s="65"/>
      <c r="O103" s="65"/>
      <c r="P103" s="65"/>
      <c r="Q103" s="15"/>
      <c r="R103" s="15"/>
      <c r="S103" s="65"/>
      <c r="T103" s="65"/>
      <c r="U103" s="65"/>
      <c r="V103" s="65"/>
      <c r="W103" s="65"/>
      <c r="X103" s="15"/>
      <c r="Y103" s="15"/>
      <c r="Z103" s="65"/>
      <c r="AA103" s="65"/>
      <c r="AB103" s="65"/>
      <c r="AC103" s="65"/>
      <c r="AD103" s="65"/>
      <c r="AE103" s="15"/>
      <c r="AF103" s="15"/>
      <c r="AG103" s="65"/>
      <c r="AH103" s="65"/>
      <c r="AI103" s="65"/>
      <c r="AJ103" s="65"/>
      <c r="AK103" s="65"/>
      <c r="AL103" s="15"/>
      <c r="AM103" s="15"/>
      <c r="AN103" s="65"/>
      <c r="AO103" s="125"/>
      <c r="AP103" s="127">
        <f t="shared" si="93"/>
        <v>0</v>
      </c>
      <c r="AQ103" s="127">
        <f t="shared" si="94"/>
        <v>0</v>
      </c>
      <c r="AR103" s="127">
        <f t="shared" si="95"/>
        <v>0</v>
      </c>
      <c r="AS103" s="127">
        <f t="shared" si="96"/>
        <v>0</v>
      </c>
      <c r="AT103" s="127">
        <f t="shared" si="97"/>
        <v>0</v>
      </c>
      <c r="AU103" s="127">
        <f t="shared" si="98"/>
        <v>0</v>
      </c>
      <c r="AV103" s="127">
        <f t="shared" si="99"/>
        <v>0</v>
      </c>
      <c r="AW103" s="127">
        <f t="shared" si="100"/>
        <v>0</v>
      </c>
      <c r="AX103" s="127">
        <f t="shared" si="101"/>
        <v>0</v>
      </c>
      <c r="AY103" s="127">
        <f t="shared" si="102"/>
        <v>0</v>
      </c>
      <c r="AZ103" s="127">
        <f t="shared" si="103"/>
        <v>0</v>
      </c>
      <c r="BA103" s="127">
        <f t="shared" si="104"/>
        <v>0</v>
      </c>
      <c r="BB103" s="127">
        <f t="shared" si="105"/>
        <v>0</v>
      </c>
      <c r="BC103" s="127">
        <f t="shared" si="106"/>
        <v>0</v>
      </c>
      <c r="BD103" s="127">
        <f t="shared" si="107"/>
        <v>0</v>
      </c>
      <c r="BE103" s="127" t="str">
        <f t="shared" si="108"/>
        <v>0</v>
      </c>
      <c r="BF103" s="127" t="str">
        <f t="shared" si="109"/>
        <v>0</v>
      </c>
      <c r="BG103" s="127" t="str">
        <f t="shared" si="110"/>
        <v>0</v>
      </c>
      <c r="BH103" s="127" t="str">
        <f t="shared" si="111"/>
        <v>0</v>
      </c>
      <c r="BI103" s="127" t="str">
        <f t="shared" si="112"/>
        <v>0</v>
      </c>
      <c r="BJ103" s="127" t="str">
        <f t="shared" si="113"/>
        <v>0</v>
      </c>
      <c r="BK103" s="127" t="str">
        <f t="shared" si="114"/>
        <v>0</v>
      </c>
      <c r="BL103" s="127" t="str">
        <f t="shared" si="115"/>
        <v>0</v>
      </c>
      <c r="BM103" s="127" t="str">
        <f t="shared" si="116"/>
        <v>0</v>
      </c>
      <c r="BN103" s="127" t="str">
        <f t="shared" si="117"/>
        <v>0</v>
      </c>
      <c r="BO103" s="127" t="str">
        <f t="shared" si="118"/>
        <v>0</v>
      </c>
      <c r="BP103" s="127" t="str">
        <f t="shared" si="119"/>
        <v>0</v>
      </c>
      <c r="BQ103" s="127" t="str">
        <f t="shared" si="120"/>
        <v>0</v>
      </c>
      <c r="BR103" s="127" t="str">
        <f t="shared" si="121"/>
        <v>0</v>
      </c>
      <c r="BS103" s="127" t="str">
        <f t="shared" si="122"/>
        <v>0</v>
      </c>
    </row>
    <row r="104" spans="1:71" ht="20.100000000000001" customHeight="1" thickBot="1" x14ac:dyDescent="0.35">
      <c r="A104" s="30"/>
      <c r="B104" s="90" t="s">
        <v>66</v>
      </c>
      <c r="C104" s="91">
        <v>0.90972222222222221</v>
      </c>
      <c r="D104" s="91" t="s">
        <v>353</v>
      </c>
      <c r="E104" s="91" t="s">
        <v>379</v>
      </c>
      <c r="F104" s="94">
        <v>348</v>
      </c>
      <c r="G104" s="94">
        <f>$F104*'Campaign Total'!$F$46</f>
        <v>330.59999999999997</v>
      </c>
      <c r="H104" s="128">
        <f t="shared" ref="H104:H111" si="123">SUM(AP104:BD104)</f>
        <v>0</v>
      </c>
      <c r="I104" s="13">
        <f t="shared" ref="I104:I111" si="124">SUM(BE104:BS104)</f>
        <v>0</v>
      </c>
      <c r="K104" s="82"/>
      <c r="L104" s="65"/>
      <c r="M104" s="65"/>
      <c r="N104" s="65"/>
      <c r="O104" s="65"/>
      <c r="P104" s="65"/>
      <c r="Q104" s="82"/>
      <c r="R104" s="82"/>
      <c r="S104" s="65"/>
      <c r="T104" s="65"/>
      <c r="U104" s="65"/>
      <c r="V104" s="65"/>
      <c r="W104" s="65"/>
      <c r="X104" s="81"/>
      <c r="Y104" s="81"/>
      <c r="Z104" s="65"/>
      <c r="AA104" s="65"/>
      <c r="AB104" s="65"/>
      <c r="AC104" s="65"/>
      <c r="AD104" s="65"/>
      <c r="AE104" s="81"/>
      <c r="AF104" s="81"/>
      <c r="AG104" s="65"/>
      <c r="AH104" s="65"/>
      <c r="AI104" s="65"/>
      <c r="AJ104" s="65"/>
      <c r="AK104" s="65"/>
      <c r="AL104" s="81"/>
      <c r="AM104" s="81"/>
      <c r="AN104" s="65"/>
      <c r="AO104" s="125"/>
      <c r="AP104" s="127">
        <f t="shared" si="93"/>
        <v>0</v>
      </c>
      <c r="AQ104" s="127">
        <f t="shared" si="94"/>
        <v>0</v>
      </c>
      <c r="AR104" s="127">
        <f t="shared" si="95"/>
        <v>0</v>
      </c>
      <c r="AS104" s="127">
        <f t="shared" si="96"/>
        <v>0</v>
      </c>
      <c r="AT104" s="127">
        <f t="shared" si="97"/>
        <v>0</v>
      </c>
      <c r="AU104" s="127">
        <f t="shared" si="98"/>
        <v>0</v>
      </c>
      <c r="AV104" s="127">
        <f t="shared" si="99"/>
        <v>0</v>
      </c>
      <c r="AW104" s="127">
        <f t="shared" si="100"/>
        <v>0</v>
      </c>
      <c r="AX104" s="127">
        <f t="shared" si="101"/>
        <v>0</v>
      </c>
      <c r="AY104" s="127">
        <f t="shared" si="102"/>
        <v>0</v>
      </c>
      <c r="AZ104" s="127">
        <f t="shared" si="103"/>
        <v>0</v>
      </c>
      <c r="BA104" s="127">
        <f t="shared" si="104"/>
        <v>0</v>
      </c>
      <c r="BB104" s="127">
        <f t="shared" si="105"/>
        <v>0</v>
      </c>
      <c r="BC104" s="127">
        <f t="shared" si="106"/>
        <v>0</v>
      </c>
      <c r="BD104" s="127">
        <f t="shared" si="107"/>
        <v>0</v>
      </c>
      <c r="BE104" s="127" t="str">
        <f t="shared" si="108"/>
        <v>0</v>
      </c>
      <c r="BF104" s="127" t="str">
        <f t="shared" si="109"/>
        <v>0</v>
      </c>
      <c r="BG104" s="127" t="str">
        <f t="shared" si="110"/>
        <v>0</v>
      </c>
      <c r="BH104" s="127" t="str">
        <f t="shared" si="111"/>
        <v>0</v>
      </c>
      <c r="BI104" s="127" t="str">
        <f t="shared" si="112"/>
        <v>0</v>
      </c>
      <c r="BJ104" s="127" t="str">
        <f t="shared" si="113"/>
        <v>0</v>
      </c>
      <c r="BK104" s="127" t="str">
        <f t="shared" si="114"/>
        <v>0</v>
      </c>
      <c r="BL104" s="127" t="str">
        <f t="shared" si="115"/>
        <v>0</v>
      </c>
      <c r="BM104" s="127" t="str">
        <f t="shared" si="116"/>
        <v>0</v>
      </c>
      <c r="BN104" s="127" t="str">
        <f t="shared" si="117"/>
        <v>0</v>
      </c>
      <c r="BO104" s="127" t="str">
        <f t="shared" si="118"/>
        <v>0</v>
      </c>
      <c r="BP104" s="127" t="str">
        <f t="shared" si="119"/>
        <v>0</v>
      </c>
      <c r="BQ104" s="127" t="str">
        <f t="shared" si="120"/>
        <v>0</v>
      </c>
      <c r="BR104" s="127" t="str">
        <f t="shared" si="121"/>
        <v>0</v>
      </c>
      <c r="BS104" s="127" t="str">
        <f t="shared" si="122"/>
        <v>0</v>
      </c>
    </row>
    <row r="105" spans="1:71" ht="20.100000000000001" customHeight="1" thickBot="1" x14ac:dyDescent="0.35">
      <c r="A105" s="30"/>
      <c r="B105" s="87" t="s">
        <v>65</v>
      </c>
      <c r="C105" s="157">
        <v>0.91180555555555554</v>
      </c>
      <c r="D105" s="193" t="s">
        <v>86</v>
      </c>
      <c r="E105" s="193"/>
      <c r="F105" s="89"/>
      <c r="G105" s="89"/>
      <c r="H105" s="128"/>
      <c r="I105" s="13"/>
      <c r="K105" s="15"/>
      <c r="L105" s="65"/>
      <c r="M105" s="65"/>
      <c r="N105" s="65"/>
      <c r="O105" s="65"/>
      <c r="P105" s="65"/>
      <c r="Q105" s="15"/>
      <c r="R105" s="15"/>
      <c r="S105" s="65"/>
      <c r="T105" s="65"/>
      <c r="U105" s="65"/>
      <c r="V105" s="65"/>
      <c r="W105" s="65"/>
      <c r="X105" s="15"/>
      <c r="Y105" s="15"/>
      <c r="Z105" s="65"/>
      <c r="AA105" s="65"/>
      <c r="AB105" s="65"/>
      <c r="AC105" s="65"/>
      <c r="AD105" s="65"/>
      <c r="AE105" s="15"/>
      <c r="AF105" s="15"/>
      <c r="AG105" s="65"/>
      <c r="AH105" s="65"/>
      <c r="AI105" s="65"/>
      <c r="AJ105" s="65"/>
      <c r="AK105" s="65"/>
      <c r="AL105" s="15"/>
      <c r="AM105" s="15"/>
      <c r="AN105" s="65"/>
      <c r="AO105" s="125"/>
      <c r="AP105" s="127">
        <f t="shared" si="93"/>
        <v>0</v>
      </c>
      <c r="AQ105" s="127">
        <f t="shared" si="94"/>
        <v>0</v>
      </c>
      <c r="AR105" s="127">
        <f t="shared" si="95"/>
        <v>0</v>
      </c>
      <c r="AS105" s="127">
        <f t="shared" si="96"/>
        <v>0</v>
      </c>
      <c r="AT105" s="127">
        <f t="shared" si="97"/>
        <v>0</v>
      </c>
      <c r="AU105" s="127">
        <f t="shared" si="98"/>
        <v>0</v>
      </c>
      <c r="AV105" s="127">
        <f t="shared" si="99"/>
        <v>0</v>
      </c>
      <c r="AW105" s="127">
        <f t="shared" si="100"/>
        <v>0</v>
      </c>
      <c r="AX105" s="127">
        <f t="shared" si="101"/>
        <v>0</v>
      </c>
      <c r="AY105" s="127">
        <f t="shared" si="102"/>
        <v>0</v>
      </c>
      <c r="AZ105" s="127">
        <f t="shared" si="103"/>
        <v>0</v>
      </c>
      <c r="BA105" s="127">
        <f t="shared" si="104"/>
        <v>0</v>
      </c>
      <c r="BB105" s="127">
        <f t="shared" si="105"/>
        <v>0</v>
      </c>
      <c r="BC105" s="127">
        <f t="shared" si="106"/>
        <v>0</v>
      </c>
      <c r="BD105" s="127">
        <f t="shared" si="107"/>
        <v>0</v>
      </c>
      <c r="BE105" s="127" t="str">
        <f t="shared" ref="BE105:BE106" si="125">IF(AP105&gt;0,($G105*AP105*$F$14),"0")</f>
        <v>0</v>
      </c>
      <c r="BF105" s="127" t="str">
        <f t="shared" ref="BF105:BF106" si="126">IF(AQ105&gt;0,($G105*AQ105*$F$15),"0")</f>
        <v>0</v>
      </c>
      <c r="BG105" s="127" t="str">
        <f t="shared" ref="BG105:BG106" si="127">IF(AR105&gt;0,($G105*AR105*$F$16),"0")</f>
        <v>0</v>
      </c>
      <c r="BH105" s="127" t="str">
        <f t="shared" ref="BH105:BH106" si="128">IF(AS105&gt;0,($G105*AS105*$F$17),"0")</f>
        <v>0</v>
      </c>
      <c r="BI105" s="127" t="str">
        <f t="shared" ref="BI105:BI106" si="129">IF(AT105&gt;0,($G105*AT105*$F$18),"0")</f>
        <v>0</v>
      </c>
      <c r="BJ105" s="127" t="str">
        <f t="shared" ref="BJ105:BJ106" si="130">IF(AU105&gt;0,($G105*AU105*$F$19),"0")</f>
        <v>0</v>
      </c>
      <c r="BK105" s="127" t="str">
        <f t="shared" ref="BK105:BK106" si="131">IF(AV105&gt;0,($G105*AV105*$F$20),"0")</f>
        <v>0</v>
      </c>
      <c r="BL105" s="127" t="str">
        <f t="shared" ref="BL105:BL106" si="132">IF(AW105&gt;0,($G105*AW105*$F$21),"0")</f>
        <v>0</v>
      </c>
      <c r="BM105" s="127" t="str">
        <f t="shared" ref="BM105:BM106" si="133">IF(AX105&gt;0,($G105*AX105*$F$22),"0")</f>
        <v>0</v>
      </c>
      <c r="BN105" s="127" t="str">
        <f t="shared" ref="BN105:BN106" si="134">IF(AY105&gt;0,($G105*AY105*$F$23),"0")</f>
        <v>0</v>
      </c>
      <c r="BO105" s="127" t="str">
        <f t="shared" ref="BO105:BO106" si="135">IF(AZ105&gt;0,($G105*AZ105*$F$24),"0")</f>
        <v>0</v>
      </c>
      <c r="BP105" s="127" t="str">
        <f t="shared" ref="BP105:BP106" si="136">IF(BA105&gt;0,($G105*BA105*$F$25),"0")</f>
        <v>0</v>
      </c>
      <c r="BQ105" s="127" t="str">
        <f t="shared" ref="BQ105:BQ106" si="137">IF(BB105&gt;0,($G105*BB105*$F$26),"0")</f>
        <v>0</v>
      </c>
      <c r="BR105" s="127" t="str">
        <f t="shared" ref="BR105:BR106" si="138">IF(BC105&gt;0,($G105*BC105*$F$27),"0")</f>
        <v>0</v>
      </c>
      <c r="BS105" s="127" t="str">
        <f t="shared" ref="BS105:BS106" si="139">IF(BD105&gt;0,($G105*BD105*$F$28),"0")</f>
        <v>0</v>
      </c>
    </row>
    <row r="106" spans="1:71" ht="20.100000000000001" customHeight="1" thickBot="1" x14ac:dyDescent="0.35">
      <c r="A106" s="30"/>
      <c r="B106" s="90" t="s">
        <v>66</v>
      </c>
      <c r="C106" s="91">
        <v>0.92708333333333337</v>
      </c>
      <c r="D106" s="91" t="s">
        <v>354</v>
      </c>
      <c r="E106" s="91" t="s">
        <v>380</v>
      </c>
      <c r="F106" s="94">
        <v>264</v>
      </c>
      <c r="G106" s="94">
        <f>$F106*'Campaign Total'!$F$46</f>
        <v>250.79999999999998</v>
      </c>
      <c r="H106" s="128">
        <f t="shared" ref="H106" si="140">SUM(AP106:BD106)</f>
        <v>0</v>
      </c>
      <c r="I106" s="13">
        <f t="shared" ref="I106" si="141">SUM(BE106:BS106)</f>
        <v>0</v>
      </c>
      <c r="K106" s="82"/>
      <c r="L106" s="65"/>
      <c r="M106" s="65"/>
      <c r="N106" s="65"/>
      <c r="O106" s="65"/>
      <c r="P106" s="65"/>
      <c r="Q106" s="82"/>
      <c r="R106" s="82"/>
      <c r="S106" s="65"/>
      <c r="T106" s="65"/>
      <c r="U106" s="65"/>
      <c r="V106" s="65"/>
      <c r="W106" s="65"/>
      <c r="X106" s="81"/>
      <c r="Y106" s="81"/>
      <c r="Z106" s="65"/>
      <c r="AA106" s="65"/>
      <c r="AB106" s="65"/>
      <c r="AC106" s="65"/>
      <c r="AD106" s="65"/>
      <c r="AE106" s="81"/>
      <c r="AF106" s="81"/>
      <c r="AG106" s="65"/>
      <c r="AH106" s="65"/>
      <c r="AI106" s="65"/>
      <c r="AJ106" s="65"/>
      <c r="AK106" s="65"/>
      <c r="AL106" s="81"/>
      <c r="AM106" s="81"/>
      <c r="AN106" s="65"/>
      <c r="AO106" s="125"/>
      <c r="AP106" s="127">
        <f t="shared" si="93"/>
        <v>0</v>
      </c>
      <c r="AQ106" s="127">
        <f t="shared" si="94"/>
        <v>0</v>
      </c>
      <c r="AR106" s="127">
        <f t="shared" si="95"/>
        <v>0</v>
      </c>
      <c r="AS106" s="127">
        <f t="shared" si="96"/>
        <v>0</v>
      </c>
      <c r="AT106" s="127">
        <f t="shared" si="97"/>
        <v>0</v>
      </c>
      <c r="AU106" s="127">
        <f t="shared" si="98"/>
        <v>0</v>
      </c>
      <c r="AV106" s="127">
        <f t="shared" si="99"/>
        <v>0</v>
      </c>
      <c r="AW106" s="127">
        <f t="shared" si="100"/>
        <v>0</v>
      </c>
      <c r="AX106" s="127">
        <f t="shared" si="101"/>
        <v>0</v>
      </c>
      <c r="AY106" s="127">
        <f t="shared" si="102"/>
        <v>0</v>
      </c>
      <c r="AZ106" s="127">
        <f t="shared" si="103"/>
        <v>0</v>
      </c>
      <c r="BA106" s="127">
        <f t="shared" si="104"/>
        <v>0</v>
      </c>
      <c r="BB106" s="127">
        <f t="shared" si="105"/>
        <v>0</v>
      </c>
      <c r="BC106" s="127">
        <f t="shared" si="106"/>
        <v>0</v>
      </c>
      <c r="BD106" s="127">
        <f t="shared" si="107"/>
        <v>0</v>
      </c>
      <c r="BE106" s="127" t="str">
        <f t="shared" si="125"/>
        <v>0</v>
      </c>
      <c r="BF106" s="127" t="str">
        <f t="shared" si="126"/>
        <v>0</v>
      </c>
      <c r="BG106" s="127" t="str">
        <f t="shared" si="127"/>
        <v>0</v>
      </c>
      <c r="BH106" s="127" t="str">
        <f t="shared" si="128"/>
        <v>0</v>
      </c>
      <c r="BI106" s="127" t="str">
        <f t="shared" si="129"/>
        <v>0</v>
      </c>
      <c r="BJ106" s="127" t="str">
        <f t="shared" si="130"/>
        <v>0</v>
      </c>
      <c r="BK106" s="127" t="str">
        <f t="shared" si="131"/>
        <v>0</v>
      </c>
      <c r="BL106" s="127" t="str">
        <f t="shared" si="132"/>
        <v>0</v>
      </c>
      <c r="BM106" s="127" t="str">
        <f t="shared" si="133"/>
        <v>0</v>
      </c>
      <c r="BN106" s="127" t="str">
        <f t="shared" si="134"/>
        <v>0</v>
      </c>
      <c r="BO106" s="127" t="str">
        <f t="shared" si="135"/>
        <v>0</v>
      </c>
      <c r="BP106" s="127" t="str">
        <f t="shared" si="136"/>
        <v>0</v>
      </c>
      <c r="BQ106" s="127" t="str">
        <f t="shared" si="137"/>
        <v>0</v>
      </c>
      <c r="BR106" s="127" t="str">
        <f t="shared" si="138"/>
        <v>0</v>
      </c>
      <c r="BS106" s="127" t="str">
        <f t="shared" si="139"/>
        <v>0</v>
      </c>
    </row>
    <row r="107" spans="1:71" ht="20.100000000000001" customHeight="1" thickBot="1" x14ac:dyDescent="0.35">
      <c r="A107" s="30"/>
      <c r="B107" s="87" t="s">
        <v>65</v>
      </c>
      <c r="C107" s="157">
        <v>0.9291666666666667</v>
      </c>
      <c r="D107" s="193" t="s">
        <v>86</v>
      </c>
      <c r="E107" s="193"/>
      <c r="F107" s="89"/>
      <c r="G107" s="89"/>
      <c r="H107" s="128"/>
      <c r="I107" s="13"/>
      <c r="K107" s="15"/>
      <c r="L107" s="65"/>
      <c r="M107" s="65"/>
      <c r="N107" s="65"/>
      <c r="O107" s="65"/>
      <c r="P107" s="65"/>
      <c r="Q107" s="15"/>
      <c r="R107" s="15"/>
      <c r="S107" s="65"/>
      <c r="T107" s="65"/>
      <c r="U107" s="65"/>
      <c r="V107" s="65"/>
      <c r="W107" s="65"/>
      <c r="X107" s="15"/>
      <c r="Y107" s="15"/>
      <c r="Z107" s="65"/>
      <c r="AA107" s="65"/>
      <c r="AB107" s="65"/>
      <c r="AC107" s="65"/>
      <c r="AD107" s="65"/>
      <c r="AE107" s="15"/>
      <c r="AF107" s="15"/>
      <c r="AG107" s="65"/>
      <c r="AH107" s="65"/>
      <c r="AI107" s="65"/>
      <c r="AJ107" s="65"/>
      <c r="AK107" s="65"/>
      <c r="AL107" s="15"/>
      <c r="AM107" s="15"/>
      <c r="AN107" s="65"/>
      <c r="AO107" s="125"/>
      <c r="AP107" s="127">
        <f t="shared" si="93"/>
        <v>0</v>
      </c>
      <c r="AQ107" s="127">
        <f t="shared" si="94"/>
        <v>0</v>
      </c>
      <c r="AR107" s="127">
        <f t="shared" si="95"/>
        <v>0</v>
      </c>
      <c r="AS107" s="127">
        <f t="shared" si="96"/>
        <v>0</v>
      </c>
      <c r="AT107" s="127">
        <f t="shared" si="97"/>
        <v>0</v>
      </c>
      <c r="AU107" s="127">
        <f t="shared" si="98"/>
        <v>0</v>
      </c>
      <c r="AV107" s="127">
        <f t="shared" si="99"/>
        <v>0</v>
      </c>
      <c r="AW107" s="127">
        <f t="shared" si="100"/>
        <v>0</v>
      </c>
      <c r="AX107" s="127">
        <f t="shared" si="101"/>
        <v>0</v>
      </c>
      <c r="AY107" s="127">
        <f t="shared" si="102"/>
        <v>0</v>
      </c>
      <c r="AZ107" s="127">
        <f t="shared" si="103"/>
        <v>0</v>
      </c>
      <c r="BA107" s="127">
        <f t="shared" si="104"/>
        <v>0</v>
      </c>
      <c r="BB107" s="127">
        <f t="shared" si="105"/>
        <v>0</v>
      </c>
      <c r="BC107" s="127">
        <f t="shared" si="106"/>
        <v>0</v>
      </c>
      <c r="BD107" s="127">
        <f t="shared" si="107"/>
        <v>0</v>
      </c>
      <c r="BE107" s="127" t="str">
        <f t="shared" ref="BE107" si="142">IF(AP107&gt;0,($G107*AP107*$F$14),"0")</f>
        <v>0</v>
      </c>
      <c r="BF107" s="127" t="str">
        <f t="shared" ref="BF107" si="143">IF(AQ107&gt;0,($G107*AQ107*$F$15),"0")</f>
        <v>0</v>
      </c>
      <c r="BG107" s="127" t="str">
        <f t="shared" ref="BG107" si="144">IF(AR107&gt;0,($G107*AR107*$F$16),"0")</f>
        <v>0</v>
      </c>
      <c r="BH107" s="127" t="str">
        <f t="shared" ref="BH107" si="145">IF(AS107&gt;0,($G107*AS107*$F$17),"0")</f>
        <v>0</v>
      </c>
      <c r="BI107" s="127" t="str">
        <f t="shared" ref="BI107" si="146">IF(AT107&gt;0,($G107*AT107*$F$18),"0")</f>
        <v>0</v>
      </c>
      <c r="BJ107" s="127" t="str">
        <f t="shared" ref="BJ107" si="147">IF(AU107&gt;0,($G107*AU107*$F$19),"0")</f>
        <v>0</v>
      </c>
      <c r="BK107" s="127" t="str">
        <f t="shared" ref="BK107" si="148">IF(AV107&gt;0,($G107*AV107*$F$20),"0")</f>
        <v>0</v>
      </c>
      <c r="BL107" s="127" t="str">
        <f t="shared" ref="BL107" si="149">IF(AW107&gt;0,($G107*AW107*$F$21),"0")</f>
        <v>0</v>
      </c>
      <c r="BM107" s="127" t="str">
        <f t="shared" ref="BM107" si="150">IF(AX107&gt;0,($G107*AX107*$F$22),"0")</f>
        <v>0</v>
      </c>
      <c r="BN107" s="127" t="str">
        <f t="shared" ref="BN107" si="151">IF(AY107&gt;0,($G107*AY107*$F$23),"0")</f>
        <v>0</v>
      </c>
      <c r="BO107" s="127" t="str">
        <f t="shared" ref="BO107" si="152">IF(AZ107&gt;0,($G107*AZ107*$F$24),"0")</f>
        <v>0</v>
      </c>
      <c r="BP107" s="127" t="str">
        <f t="shared" ref="BP107" si="153">IF(BA107&gt;0,($G107*BA107*$F$25),"0")</f>
        <v>0</v>
      </c>
      <c r="BQ107" s="127" t="str">
        <f t="shared" ref="BQ107" si="154">IF(BB107&gt;0,($G107*BB107*$F$26),"0")</f>
        <v>0</v>
      </c>
      <c r="BR107" s="127" t="str">
        <f t="shared" ref="BR107" si="155">IF(BC107&gt;0,($G107*BC107*$F$27),"0")</f>
        <v>0</v>
      </c>
      <c r="BS107" s="127" t="str">
        <f t="shared" ref="BS107" si="156">IF(BD107&gt;0,($G107*BD107*$F$28),"0")</f>
        <v>0</v>
      </c>
    </row>
    <row r="108" spans="1:71" ht="20.100000000000001" customHeight="1" thickBot="1" x14ac:dyDescent="0.35">
      <c r="A108" s="30"/>
      <c r="B108" s="87" t="s">
        <v>65</v>
      </c>
      <c r="C108" s="88">
        <v>0.9375</v>
      </c>
      <c r="D108" s="193" t="s">
        <v>416</v>
      </c>
      <c r="E108" s="193"/>
      <c r="F108" s="89"/>
      <c r="G108" s="89"/>
      <c r="H108" s="128"/>
      <c r="I108" s="13"/>
      <c r="K108" s="15"/>
      <c r="L108" s="65"/>
      <c r="M108" s="65"/>
      <c r="N108" s="65"/>
      <c r="O108" s="65"/>
      <c r="P108" s="65"/>
      <c r="Q108" s="15"/>
      <c r="R108" s="15"/>
      <c r="S108" s="65"/>
      <c r="T108" s="65"/>
      <c r="U108" s="65"/>
      <c r="V108" s="65"/>
      <c r="W108" s="65"/>
      <c r="X108" s="15"/>
      <c r="Y108" s="15"/>
      <c r="Z108" s="65"/>
      <c r="AA108" s="65"/>
      <c r="AB108" s="65"/>
      <c r="AC108" s="65"/>
      <c r="AD108" s="65"/>
      <c r="AE108" s="15"/>
      <c r="AF108" s="15"/>
      <c r="AG108" s="65"/>
      <c r="AH108" s="65"/>
      <c r="AI108" s="65"/>
      <c r="AJ108" s="65"/>
      <c r="AK108" s="65"/>
      <c r="AL108" s="15"/>
      <c r="AM108" s="15"/>
      <c r="AN108" s="65"/>
      <c r="AO108" s="125"/>
      <c r="AP108" s="127">
        <f t="shared" si="93"/>
        <v>0</v>
      </c>
      <c r="AQ108" s="127">
        <f t="shared" si="94"/>
        <v>0</v>
      </c>
      <c r="AR108" s="127">
        <f t="shared" si="95"/>
        <v>0</v>
      </c>
      <c r="AS108" s="127">
        <f t="shared" si="96"/>
        <v>0</v>
      </c>
      <c r="AT108" s="127">
        <f t="shared" si="97"/>
        <v>0</v>
      </c>
      <c r="AU108" s="127">
        <f t="shared" si="98"/>
        <v>0</v>
      </c>
      <c r="AV108" s="127">
        <f t="shared" si="99"/>
        <v>0</v>
      </c>
      <c r="AW108" s="127">
        <f t="shared" si="100"/>
        <v>0</v>
      </c>
      <c r="AX108" s="127">
        <f t="shared" si="101"/>
        <v>0</v>
      </c>
      <c r="AY108" s="127">
        <f t="shared" si="102"/>
        <v>0</v>
      </c>
      <c r="AZ108" s="127">
        <f t="shared" si="103"/>
        <v>0</v>
      </c>
      <c r="BA108" s="127">
        <f t="shared" si="104"/>
        <v>0</v>
      </c>
      <c r="BB108" s="127">
        <f t="shared" si="105"/>
        <v>0</v>
      </c>
      <c r="BC108" s="127">
        <f t="shared" si="106"/>
        <v>0</v>
      </c>
      <c r="BD108" s="127">
        <f t="shared" si="107"/>
        <v>0</v>
      </c>
      <c r="BE108" s="127" t="str">
        <f t="shared" si="108"/>
        <v>0</v>
      </c>
      <c r="BF108" s="127" t="str">
        <f t="shared" si="109"/>
        <v>0</v>
      </c>
      <c r="BG108" s="127" t="str">
        <f t="shared" si="110"/>
        <v>0</v>
      </c>
      <c r="BH108" s="127" t="str">
        <f t="shared" si="111"/>
        <v>0</v>
      </c>
      <c r="BI108" s="127" t="str">
        <f t="shared" si="112"/>
        <v>0</v>
      </c>
      <c r="BJ108" s="127" t="str">
        <f t="shared" si="113"/>
        <v>0</v>
      </c>
      <c r="BK108" s="127" t="str">
        <f t="shared" si="114"/>
        <v>0</v>
      </c>
      <c r="BL108" s="127" t="str">
        <f t="shared" si="115"/>
        <v>0</v>
      </c>
      <c r="BM108" s="127" t="str">
        <f t="shared" si="116"/>
        <v>0</v>
      </c>
      <c r="BN108" s="127" t="str">
        <f t="shared" si="117"/>
        <v>0</v>
      </c>
      <c r="BO108" s="127" t="str">
        <f t="shared" si="118"/>
        <v>0</v>
      </c>
      <c r="BP108" s="127" t="str">
        <f t="shared" si="119"/>
        <v>0</v>
      </c>
      <c r="BQ108" s="127" t="str">
        <f t="shared" si="120"/>
        <v>0</v>
      </c>
      <c r="BR108" s="127" t="str">
        <f t="shared" si="121"/>
        <v>0</v>
      </c>
      <c r="BS108" s="127" t="str">
        <f t="shared" si="122"/>
        <v>0</v>
      </c>
    </row>
    <row r="109" spans="1:71" ht="20.100000000000001" customHeight="1" thickBot="1" x14ac:dyDescent="0.35">
      <c r="A109" s="30"/>
      <c r="B109" s="90" t="s">
        <v>66</v>
      </c>
      <c r="C109" s="91">
        <v>0.95486111111111116</v>
      </c>
      <c r="D109" s="91" t="s">
        <v>355</v>
      </c>
      <c r="E109" s="91" t="s">
        <v>381</v>
      </c>
      <c r="F109" s="94">
        <v>163</v>
      </c>
      <c r="G109" s="94">
        <f>$F109*'Campaign Total'!$F$46</f>
        <v>154.85</v>
      </c>
      <c r="H109" s="128">
        <f t="shared" si="123"/>
        <v>0</v>
      </c>
      <c r="I109" s="13">
        <f t="shared" si="124"/>
        <v>0</v>
      </c>
      <c r="K109" s="82"/>
      <c r="L109" s="65"/>
      <c r="M109" s="65"/>
      <c r="N109" s="65"/>
      <c r="O109" s="65"/>
      <c r="P109" s="65"/>
      <c r="Q109" s="82"/>
      <c r="R109" s="82"/>
      <c r="S109" s="65"/>
      <c r="T109" s="65"/>
      <c r="U109" s="65"/>
      <c r="V109" s="65"/>
      <c r="W109" s="65"/>
      <c r="X109" s="81"/>
      <c r="Y109" s="81"/>
      <c r="Z109" s="65"/>
      <c r="AA109" s="65"/>
      <c r="AB109" s="65"/>
      <c r="AC109" s="65"/>
      <c r="AD109" s="65"/>
      <c r="AE109" s="81"/>
      <c r="AF109" s="81"/>
      <c r="AG109" s="65"/>
      <c r="AH109" s="65"/>
      <c r="AI109" s="65"/>
      <c r="AJ109" s="65"/>
      <c r="AK109" s="65"/>
      <c r="AL109" s="81"/>
      <c r="AM109" s="81"/>
      <c r="AN109" s="65"/>
      <c r="AO109" s="125"/>
      <c r="AP109" s="127">
        <f t="shared" si="93"/>
        <v>0</v>
      </c>
      <c r="AQ109" s="127">
        <f t="shared" si="94"/>
        <v>0</v>
      </c>
      <c r="AR109" s="127">
        <f t="shared" si="95"/>
        <v>0</v>
      </c>
      <c r="AS109" s="127">
        <f t="shared" si="96"/>
        <v>0</v>
      </c>
      <c r="AT109" s="127">
        <f t="shared" si="97"/>
        <v>0</v>
      </c>
      <c r="AU109" s="127">
        <f t="shared" si="98"/>
        <v>0</v>
      </c>
      <c r="AV109" s="127">
        <f t="shared" si="99"/>
        <v>0</v>
      </c>
      <c r="AW109" s="127">
        <f t="shared" si="100"/>
        <v>0</v>
      </c>
      <c r="AX109" s="127">
        <f t="shared" si="101"/>
        <v>0</v>
      </c>
      <c r="AY109" s="127">
        <f t="shared" si="102"/>
        <v>0</v>
      </c>
      <c r="AZ109" s="127">
        <f t="shared" si="103"/>
        <v>0</v>
      </c>
      <c r="BA109" s="127">
        <f t="shared" si="104"/>
        <v>0</v>
      </c>
      <c r="BB109" s="127">
        <f t="shared" si="105"/>
        <v>0</v>
      </c>
      <c r="BC109" s="127">
        <f t="shared" si="106"/>
        <v>0</v>
      </c>
      <c r="BD109" s="127">
        <f t="shared" si="107"/>
        <v>0</v>
      </c>
      <c r="BE109" s="127" t="str">
        <f t="shared" si="108"/>
        <v>0</v>
      </c>
      <c r="BF109" s="127" t="str">
        <f t="shared" si="109"/>
        <v>0</v>
      </c>
      <c r="BG109" s="127" t="str">
        <f t="shared" si="110"/>
        <v>0</v>
      </c>
      <c r="BH109" s="127" t="str">
        <f t="shared" si="111"/>
        <v>0</v>
      </c>
      <c r="BI109" s="127" t="str">
        <f t="shared" si="112"/>
        <v>0</v>
      </c>
      <c r="BJ109" s="127" t="str">
        <f t="shared" si="113"/>
        <v>0</v>
      </c>
      <c r="BK109" s="127" t="str">
        <f t="shared" si="114"/>
        <v>0</v>
      </c>
      <c r="BL109" s="127" t="str">
        <f t="shared" si="115"/>
        <v>0</v>
      </c>
      <c r="BM109" s="127" t="str">
        <f t="shared" si="116"/>
        <v>0</v>
      </c>
      <c r="BN109" s="127" t="str">
        <f t="shared" si="117"/>
        <v>0</v>
      </c>
      <c r="BO109" s="127" t="str">
        <f t="shared" si="118"/>
        <v>0</v>
      </c>
      <c r="BP109" s="127" t="str">
        <f t="shared" si="119"/>
        <v>0</v>
      </c>
      <c r="BQ109" s="127" t="str">
        <f t="shared" si="120"/>
        <v>0</v>
      </c>
      <c r="BR109" s="127" t="str">
        <f t="shared" si="121"/>
        <v>0</v>
      </c>
      <c r="BS109" s="127" t="str">
        <f t="shared" si="122"/>
        <v>0</v>
      </c>
    </row>
    <row r="110" spans="1:71" ht="20.100000000000001" customHeight="1" thickBot="1" x14ac:dyDescent="0.35">
      <c r="A110" s="30"/>
      <c r="B110" s="87" t="s">
        <v>65</v>
      </c>
      <c r="C110" s="88">
        <v>0.95833333333333337</v>
      </c>
      <c r="D110" s="193" t="s">
        <v>416</v>
      </c>
      <c r="E110" s="193"/>
      <c r="F110" s="89"/>
      <c r="G110" s="89"/>
      <c r="H110" s="128"/>
      <c r="I110" s="13"/>
      <c r="K110" s="15"/>
      <c r="L110" s="65"/>
      <c r="M110" s="65"/>
      <c r="N110" s="65"/>
      <c r="O110" s="65"/>
      <c r="P110" s="65"/>
      <c r="Q110" s="15"/>
      <c r="R110" s="15"/>
      <c r="S110" s="65"/>
      <c r="T110" s="65"/>
      <c r="U110" s="65"/>
      <c r="V110" s="65"/>
      <c r="W110" s="65"/>
      <c r="X110" s="15"/>
      <c r="Y110" s="15"/>
      <c r="Z110" s="65"/>
      <c r="AA110" s="65"/>
      <c r="AB110" s="65"/>
      <c r="AC110" s="65"/>
      <c r="AD110" s="65"/>
      <c r="AE110" s="15"/>
      <c r="AF110" s="15"/>
      <c r="AG110" s="65"/>
      <c r="AH110" s="65"/>
      <c r="AI110" s="65"/>
      <c r="AJ110" s="65"/>
      <c r="AK110" s="65"/>
      <c r="AL110" s="15"/>
      <c r="AM110" s="15"/>
      <c r="AN110" s="65"/>
      <c r="AO110" s="125"/>
      <c r="AP110" s="127">
        <f t="shared" si="93"/>
        <v>0</v>
      </c>
      <c r="AQ110" s="127">
        <f t="shared" si="94"/>
        <v>0</v>
      </c>
      <c r="AR110" s="127">
        <f t="shared" si="95"/>
        <v>0</v>
      </c>
      <c r="AS110" s="127">
        <f t="shared" si="96"/>
        <v>0</v>
      </c>
      <c r="AT110" s="127">
        <f t="shared" si="97"/>
        <v>0</v>
      </c>
      <c r="AU110" s="127">
        <f t="shared" si="98"/>
        <v>0</v>
      </c>
      <c r="AV110" s="127">
        <f t="shared" si="99"/>
        <v>0</v>
      </c>
      <c r="AW110" s="127">
        <f t="shared" si="100"/>
        <v>0</v>
      </c>
      <c r="AX110" s="127">
        <f t="shared" si="101"/>
        <v>0</v>
      </c>
      <c r="AY110" s="127">
        <f t="shared" si="102"/>
        <v>0</v>
      </c>
      <c r="AZ110" s="127">
        <f t="shared" si="103"/>
        <v>0</v>
      </c>
      <c r="BA110" s="127">
        <f t="shared" si="104"/>
        <v>0</v>
      </c>
      <c r="BB110" s="127">
        <f t="shared" si="105"/>
        <v>0</v>
      </c>
      <c r="BC110" s="127">
        <f t="shared" si="106"/>
        <v>0</v>
      </c>
      <c r="BD110" s="127">
        <f t="shared" si="107"/>
        <v>0</v>
      </c>
      <c r="BE110" s="127" t="str">
        <f t="shared" si="108"/>
        <v>0</v>
      </c>
      <c r="BF110" s="127" t="str">
        <f t="shared" si="109"/>
        <v>0</v>
      </c>
      <c r="BG110" s="127" t="str">
        <f t="shared" si="110"/>
        <v>0</v>
      </c>
      <c r="BH110" s="127" t="str">
        <f t="shared" si="111"/>
        <v>0</v>
      </c>
      <c r="BI110" s="127" t="str">
        <f t="shared" si="112"/>
        <v>0</v>
      </c>
      <c r="BJ110" s="127" t="str">
        <f t="shared" si="113"/>
        <v>0</v>
      </c>
      <c r="BK110" s="127" t="str">
        <f t="shared" si="114"/>
        <v>0</v>
      </c>
      <c r="BL110" s="127" t="str">
        <f t="shared" si="115"/>
        <v>0</v>
      </c>
      <c r="BM110" s="127" t="str">
        <f t="shared" si="116"/>
        <v>0</v>
      </c>
      <c r="BN110" s="127" t="str">
        <f t="shared" si="117"/>
        <v>0</v>
      </c>
      <c r="BO110" s="127" t="str">
        <f t="shared" si="118"/>
        <v>0</v>
      </c>
      <c r="BP110" s="127" t="str">
        <f t="shared" si="119"/>
        <v>0</v>
      </c>
      <c r="BQ110" s="127" t="str">
        <f t="shared" si="120"/>
        <v>0</v>
      </c>
      <c r="BR110" s="127" t="str">
        <f t="shared" si="121"/>
        <v>0</v>
      </c>
      <c r="BS110" s="127" t="str">
        <f t="shared" si="122"/>
        <v>0</v>
      </c>
    </row>
    <row r="111" spans="1:71" ht="20.100000000000001" customHeight="1" thickBot="1" x14ac:dyDescent="0.35">
      <c r="A111" s="30"/>
      <c r="B111" s="90" t="s">
        <v>66</v>
      </c>
      <c r="C111" s="91">
        <v>0.96875</v>
      </c>
      <c r="D111" s="91" t="s">
        <v>356</v>
      </c>
      <c r="E111" s="91" t="s">
        <v>382</v>
      </c>
      <c r="F111" s="94">
        <v>199</v>
      </c>
      <c r="G111" s="94">
        <f>$F111*'Campaign Total'!$F$46</f>
        <v>189.04999999999998</v>
      </c>
      <c r="H111" s="128">
        <f t="shared" si="123"/>
        <v>0</v>
      </c>
      <c r="I111" s="13">
        <f t="shared" si="124"/>
        <v>0</v>
      </c>
      <c r="K111" s="82"/>
      <c r="L111" s="65"/>
      <c r="M111" s="65"/>
      <c r="N111" s="65"/>
      <c r="O111" s="65"/>
      <c r="P111" s="65"/>
      <c r="Q111" s="82"/>
      <c r="R111" s="82"/>
      <c r="S111" s="65"/>
      <c r="T111" s="65"/>
      <c r="U111" s="65"/>
      <c r="V111" s="65"/>
      <c r="W111" s="65"/>
      <c r="X111" s="81"/>
      <c r="Y111" s="81"/>
      <c r="Z111" s="65"/>
      <c r="AA111" s="65"/>
      <c r="AB111" s="65"/>
      <c r="AC111" s="65"/>
      <c r="AD111" s="65"/>
      <c r="AE111" s="81"/>
      <c r="AF111" s="81"/>
      <c r="AG111" s="65"/>
      <c r="AH111" s="65"/>
      <c r="AI111" s="65"/>
      <c r="AJ111" s="65"/>
      <c r="AK111" s="65"/>
      <c r="AL111" s="81"/>
      <c r="AM111" s="81"/>
      <c r="AN111" s="65"/>
      <c r="AO111" s="125"/>
      <c r="AP111" s="127">
        <f t="shared" si="93"/>
        <v>0</v>
      </c>
      <c r="AQ111" s="127">
        <f t="shared" si="94"/>
        <v>0</v>
      </c>
      <c r="AR111" s="127">
        <f t="shared" si="95"/>
        <v>0</v>
      </c>
      <c r="AS111" s="127">
        <f t="shared" si="96"/>
        <v>0</v>
      </c>
      <c r="AT111" s="127">
        <f t="shared" si="97"/>
        <v>0</v>
      </c>
      <c r="AU111" s="127">
        <f t="shared" si="98"/>
        <v>0</v>
      </c>
      <c r="AV111" s="127">
        <f t="shared" si="99"/>
        <v>0</v>
      </c>
      <c r="AW111" s="127">
        <f t="shared" si="100"/>
        <v>0</v>
      </c>
      <c r="AX111" s="127">
        <f t="shared" si="101"/>
        <v>0</v>
      </c>
      <c r="AY111" s="127">
        <f t="shared" si="102"/>
        <v>0</v>
      </c>
      <c r="AZ111" s="127">
        <f t="shared" si="103"/>
        <v>0</v>
      </c>
      <c r="BA111" s="127">
        <f t="shared" si="104"/>
        <v>0</v>
      </c>
      <c r="BB111" s="127">
        <f t="shared" si="105"/>
        <v>0</v>
      </c>
      <c r="BC111" s="127">
        <f t="shared" si="106"/>
        <v>0</v>
      </c>
      <c r="BD111" s="127">
        <f t="shared" si="107"/>
        <v>0</v>
      </c>
      <c r="BE111" s="127" t="str">
        <f t="shared" si="108"/>
        <v>0</v>
      </c>
      <c r="BF111" s="127" t="str">
        <f t="shared" si="109"/>
        <v>0</v>
      </c>
      <c r="BG111" s="127" t="str">
        <f t="shared" si="110"/>
        <v>0</v>
      </c>
      <c r="BH111" s="127" t="str">
        <f t="shared" si="111"/>
        <v>0</v>
      </c>
      <c r="BI111" s="127" t="str">
        <f t="shared" si="112"/>
        <v>0</v>
      </c>
      <c r="BJ111" s="127" t="str">
        <f t="shared" si="113"/>
        <v>0</v>
      </c>
      <c r="BK111" s="127" t="str">
        <f t="shared" si="114"/>
        <v>0</v>
      </c>
      <c r="BL111" s="127" t="str">
        <f t="shared" si="115"/>
        <v>0</v>
      </c>
      <c r="BM111" s="127" t="str">
        <f t="shared" si="116"/>
        <v>0</v>
      </c>
      <c r="BN111" s="127" t="str">
        <f t="shared" si="117"/>
        <v>0</v>
      </c>
      <c r="BO111" s="127" t="str">
        <f t="shared" si="118"/>
        <v>0</v>
      </c>
      <c r="BP111" s="127" t="str">
        <f t="shared" si="119"/>
        <v>0</v>
      </c>
      <c r="BQ111" s="127" t="str">
        <f t="shared" si="120"/>
        <v>0</v>
      </c>
      <c r="BR111" s="127" t="str">
        <f t="shared" si="121"/>
        <v>0</v>
      </c>
      <c r="BS111" s="127" t="str">
        <f t="shared" si="122"/>
        <v>0</v>
      </c>
    </row>
    <row r="112" spans="1:71" ht="20.100000000000001" customHeight="1" thickBot="1" x14ac:dyDescent="0.35">
      <c r="A112" s="30"/>
      <c r="B112" s="87" t="s">
        <v>65</v>
      </c>
      <c r="C112" s="88">
        <v>0.97222222222222221</v>
      </c>
      <c r="D112" s="193" t="s">
        <v>416</v>
      </c>
      <c r="E112" s="193"/>
      <c r="F112" s="89"/>
      <c r="G112" s="89"/>
      <c r="H112" s="128"/>
      <c r="I112" s="13"/>
      <c r="K112" s="15"/>
      <c r="L112" s="65"/>
      <c r="M112" s="65"/>
      <c r="N112" s="65"/>
      <c r="O112" s="65"/>
      <c r="P112" s="65"/>
      <c r="Q112" s="15"/>
      <c r="R112" s="15"/>
      <c r="S112" s="65"/>
      <c r="T112" s="65"/>
      <c r="U112" s="65"/>
      <c r="V112" s="65"/>
      <c r="W112" s="65"/>
      <c r="X112" s="15"/>
      <c r="Y112" s="15"/>
      <c r="Z112" s="65"/>
      <c r="AA112" s="65"/>
      <c r="AB112" s="65"/>
      <c r="AC112" s="65"/>
      <c r="AD112" s="65"/>
      <c r="AE112" s="15"/>
      <c r="AF112" s="15"/>
      <c r="AG112" s="65"/>
      <c r="AH112" s="65"/>
      <c r="AI112" s="65"/>
      <c r="AJ112" s="65"/>
      <c r="AK112" s="65"/>
      <c r="AL112" s="15"/>
      <c r="AM112" s="15"/>
      <c r="AN112" s="65"/>
      <c r="AO112" s="125"/>
      <c r="AP112" s="127">
        <f t="shared" si="93"/>
        <v>0</v>
      </c>
      <c r="AQ112" s="127">
        <f t="shared" si="94"/>
        <v>0</v>
      </c>
      <c r="AR112" s="127">
        <f t="shared" si="95"/>
        <v>0</v>
      </c>
      <c r="AS112" s="127">
        <f t="shared" si="96"/>
        <v>0</v>
      </c>
      <c r="AT112" s="127">
        <f t="shared" si="97"/>
        <v>0</v>
      </c>
      <c r="AU112" s="127">
        <f t="shared" si="98"/>
        <v>0</v>
      </c>
      <c r="AV112" s="127">
        <f t="shared" si="99"/>
        <v>0</v>
      </c>
      <c r="AW112" s="127">
        <f t="shared" si="100"/>
        <v>0</v>
      </c>
      <c r="AX112" s="127">
        <f t="shared" si="101"/>
        <v>0</v>
      </c>
      <c r="AY112" s="127">
        <f t="shared" si="102"/>
        <v>0</v>
      </c>
      <c r="AZ112" s="127">
        <f t="shared" si="103"/>
        <v>0</v>
      </c>
      <c r="BA112" s="127">
        <f t="shared" si="104"/>
        <v>0</v>
      </c>
      <c r="BB112" s="127">
        <f t="shared" si="105"/>
        <v>0</v>
      </c>
      <c r="BC112" s="127">
        <f t="shared" si="106"/>
        <v>0</v>
      </c>
      <c r="BD112" s="127">
        <f t="shared" si="107"/>
        <v>0</v>
      </c>
      <c r="BE112" s="127" t="str">
        <f t="shared" si="108"/>
        <v>0</v>
      </c>
      <c r="BF112" s="127" t="str">
        <f t="shared" si="109"/>
        <v>0</v>
      </c>
      <c r="BG112" s="127" t="str">
        <f t="shared" si="110"/>
        <v>0</v>
      </c>
      <c r="BH112" s="127" t="str">
        <f t="shared" si="111"/>
        <v>0</v>
      </c>
      <c r="BI112" s="127" t="str">
        <f t="shared" si="112"/>
        <v>0</v>
      </c>
      <c r="BJ112" s="127" t="str">
        <f t="shared" si="113"/>
        <v>0</v>
      </c>
      <c r="BK112" s="127" t="str">
        <f t="shared" si="114"/>
        <v>0</v>
      </c>
      <c r="BL112" s="127" t="str">
        <f t="shared" si="115"/>
        <v>0</v>
      </c>
      <c r="BM112" s="127" t="str">
        <f t="shared" si="116"/>
        <v>0</v>
      </c>
      <c r="BN112" s="127" t="str">
        <f t="shared" si="117"/>
        <v>0</v>
      </c>
      <c r="BO112" s="127" t="str">
        <f t="shared" si="118"/>
        <v>0</v>
      </c>
      <c r="BP112" s="127" t="str">
        <f t="shared" si="119"/>
        <v>0</v>
      </c>
      <c r="BQ112" s="127" t="str">
        <f t="shared" si="120"/>
        <v>0</v>
      </c>
      <c r="BR112" s="127" t="str">
        <f t="shared" si="121"/>
        <v>0</v>
      </c>
      <c r="BS112" s="127" t="str">
        <f t="shared" si="122"/>
        <v>0</v>
      </c>
    </row>
    <row r="113" spans="1:71" ht="20.100000000000001" customHeight="1" thickBot="1" x14ac:dyDescent="0.35">
      <c r="A113" s="30"/>
      <c r="B113" s="90" t="s">
        <v>66</v>
      </c>
      <c r="C113" s="91">
        <v>0.99652777777777779</v>
      </c>
      <c r="D113" s="91" t="s">
        <v>434</v>
      </c>
      <c r="E113" s="91" t="s">
        <v>435</v>
      </c>
      <c r="F113" s="94">
        <v>82</v>
      </c>
      <c r="G113" s="94">
        <f>$F113*'Campaign Total'!$F$46</f>
        <v>77.899999999999991</v>
      </c>
      <c r="H113" s="128">
        <f t="shared" ref="H113" si="157">SUM(AP113:BD113)</f>
        <v>0</v>
      </c>
      <c r="I113" s="13">
        <f t="shared" ref="I113" si="158">SUM(BE113:BS113)</f>
        <v>0</v>
      </c>
      <c r="K113" s="82"/>
      <c r="L113" s="65"/>
      <c r="M113" s="65"/>
      <c r="N113" s="65"/>
      <c r="O113" s="65"/>
      <c r="P113" s="65"/>
      <c r="Q113" s="82"/>
      <c r="R113" s="82"/>
      <c r="S113" s="65"/>
      <c r="T113" s="65"/>
      <c r="U113" s="65"/>
      <c r="V113" s="65"/>
      <c r="W113" s="65"/>
      <c r="X113" s="81"/>
      <c r="Y113" s="81"/>
      <c r="Z113" s="65"/>
      <c r="AA113" s="65"/>
      <c r="AB113" s="65"/>
      <c r="AC113" s="65"/>
      <c r="AD113" s="65"/>
      <c r="AE113" s="81"/>
      <c r="AF113" s="81"/>
      <c r="AG113" s="65"/>
      <c r="AH113" s="65"/>
      <c r="AI113" s="65"/>
      <c r="AJ113" s="65"/>
      <c r="AK113" s="65"/>
      <c r="AL113" s="81"/>
      <c r="AM113" s="81"/>
      <c r="AN113" s="65"/>
      <c r="AO113" s="125"/>
      <c r="AP113" s="127">
        <f t="shared" si="93"/>
        <v>0</v>
      </c>
      <c r="AQ113" s="127">
        <f t="shared" si="94"/>
        <v>0</v>
      </c>
      <c r="AR113" s="127">
        <f t="shared" si="95"/>
        <v>0</v>
      </c>
      <c r="AS113" s="127">
        <f t="shared" si="96"/>
        <v>0</v>
      </c>
      <c r="AT113" s="127">
        <f t="shared" si="97"/>
        <v>0</v>
      </c>
      <c r="AU113" s="127">
        <f t="shared" si="98"/>
        <v>0</v>
      </c>
      <c r="AV113" s="127">
        <f t="shared" si="99"/>
        <v>0</v>
      </c>
      <c r="AW113" s="127">
        <f t="shared" si="100"/>
        <v>0</v>
      </c>
      <c r="AX113" s="127">
        <f t="shared" si="101"/>
        <v>0</v>
      </c>
      <c r="AY113" s="127">
        <f t="shared" si="102"/>
        <v>0</v>
      </c>
      <c r="AZ113" s="127">
        <f t="shared" si="103"/>
        <v>0</v>
      </c>
      <c r="BA113" s="127">
        <f t="shared" si="104"/>
        <v>0</v>
      </c>
      <c r="BB113" s="127">
        <f t="shared" si="105"/>
        <v>0</v>
      </c>
      <c r="BC113" s="127">
        <f t="shared" si="106"/>
        <v>0</v>
      </c>
      <c r="BD113" s="127">
        <f t="shared" si="107"/>
        <v>0</v>
      </c>
      <c r="BE113" s="127" t="str">
        <f t="shared" ref="BE113:BE114" si="159">IF(AP113&gt;0,($G113*AP113*$F$14),"0")</f>
        <v>0</v>
      </c>
      <c r="BF113" s="127" t="str">
        <f t="shared" ref="BF113:BF114" si="160">IF(AQ113&gt;0,($G113*AQ113*$F$15),"0")</f>
        <v>0</v>
      </c>
      <c r="BG113" s="127" t="str">
        <f t="shared" ref="BG113:BG114" si="161">IF(AR113&gt;0,($G113*AR113*$F$16),"0")</f>
        <v>0</v>
      </c>
      <c r="BH113" s="127" t="str">
        <f t="shared" ref="BH113:BH114" si="162">IF(AS113&gt;0,($G113*AS113*$F$17),"0")</f>
        <v>0</v>
      </c>
      <c r="BI113" s="127" t="str">
        <f t="shared" ref="BI113:BI114" si="163">IF(AT113&gt;0,($G113*AT113*$F$18),"0")</f>
        <v>0</v>
      </c>
      <c r="BJ113" s="127" t="str">
        <f t="shared" ref="BJ113:BJ114" si="164">IF(AU113&gt;0,($G113*AU113*$F$19),"0")</f>
        <v>0</v>
      </c>
      <c r="BK113" s="127" t="str">
        <f t="shared" ref="BK113:BK114" si="165">IF(AV113&gt;0,($G113*AV113*$F$20),"0")</f>
        <v>0</v>
      </c>
      <c r="BL113" s="127" t="str">
        <f t="shared" ref="BL113:BL114" si="166">IF(AW113&gt;0,($G113*AW113*$F$21),"0")</f>
        <v>0</v>
      </c>
      <c r="BM113" s="127" t="str">
        <f t="shared" ref="BM113:BM114" si="167">IF(AX113&gt;0,($G113*AX113*$F$22),"0")</f>
        <v>0</v>
      </c>
      <c r="BN113" s="127" t="str">
        <f t="shared" ref="BN113:BN114" si="168">IF(AY113&gt;0,($G113*AY113*$F$23),"0")</f>
        <v>0</v>
      </c>
      <c r="BO113" s="127" t="str">
        <f t="shared" ref="BO113:BO114" si="169">IF(AZ113&gt;0,($G113*AZ113*$F$24),"0")</f>
        <v>0</v>
      </c>
      <c r="BP113" s="127" t="str">
        <f t="shared" ref="BP113:BP114" si="170">IF(BA113&gt;0,($G113*BA113*$F$25),"0")</f>
        <v>0</v>
      </c>
      <c r="BQ113" s="127" t="str">
        <f t="shared" ref="BQ113:BQ114" si="171">IF(BB113&gt;0,($G113*BB113*$F$26),"0")</f>
        <v>0</v>
      </c>
      <c r="BR113" s="127" t="str">
        <f t="shared" ref="BR113:BR114" si="172">IF(BC113&gt;0,($G113*BC113*$F$27),"0")</f>
        <v>0</v>
      </c>
      <c r="BS113" s="127" t="str">
        <f t="shared" ref="BS113:BS114" si="173">IF(BD113&gt;0,($G113*BD113*$F$28),"0")</f>
        <v>0</v>
      </c>
    </row>
    <row r="114" spans="1:71" ht="20.100000000000001" customHeight="1" thickBot="1" x14ac:dyDescent="0.35">
      <c r="A114" s="30"/>
      <c r="B114" s="87" t="s">
        <v>65</v>
      </c>
      <c r="C114" s="161">
        <v>2.0833333333333332E-2</v>
      </c>
      <c r="D114" s="193" t="s">
        <v>436</v>
      </c>
      <c r="E114" s="193"/>
      <c r="F114" s="89"/>
      <c r="G114" s="89"/>
      <c r="H114" s="128"/>
      <c r="I114" s="13"/>
      <c r="K114" s="15"/>
      <c r="L114" s="65"/>
      <c r="M114" s="65"/>
      <c r="N114" s="65"/>
      <c r="O114" s="65"/>
      <c r="P114" s="65"/>
      <c r="Q114" s="15"/>
      <c r="R114" s="15"/>
      <c r="S114" s="65"/>
      <c r="T114" s="65"/>
      <c r="U114" s="65"/>
      <c r="V114" s="65"/>
      <c r="W114" s="65"/>
      <c r="X114" s="15"/>
      <c r="Y114" s="15"/>
      <c r="Z114" s="65"/>
      <c r="AA114" s="65"/>
      <c r="AB114" s="65"/>
      <c r="AC114" s="65"/>
      <c r="AD114" s="65"/>
      <c r="AE114" s="15"/>
      <c r="AF114" s="15"/>
      <c r="AG114" s="65"/>
      <c r="AH114" s="65"/>
      <c r="AI114" s="65"/>
      <c r="AJ114" s="65"/>
      <c r="AK114" s="65"/>
      <c r="AL114" s="15"/>
      <c r="AM114" s="15"/>
      <c r="AN114" s="65"/>
      <c r="AO114" s="125"/>
      <c r="AP114" s="127">
        <f t="shared" si="93"/>
        <v>0</v>
      </c>
      <c r="AQ114" s="127">
        <f t="shared" si="94"/>
        <v>0</v>
      </c>
      <c r="AR114" s="127">
        <f t="shared" si="95"/>
        <v>0</v>
      </c>
      <c r="AS114" s="127">
        <f t="shared" si="96"/>
        <v>0</v>
      </c>
      <c r="AT114" s="127">
        <f t="shared" si="97"/>
        <v>0</v>
      </c>
      <c r="AU114" s="127">
        <f t="shared" si="98"/>
        <v>0</v>
      </c>
      <c r="AV114" s="127">
        <f t="shared" si="99"/>
        <v>0</v>
      </c>
      <c r="AW114" s="127">
        <f t="shared" si="100"/>
        <v>0</v>
      </c>
      <c r="AX114" s="127">
        <f t="shared" si="101"/>
        <v>0</v>
      </c>
      <c r="AY114" s="127">
        <f t="shared" si="102"/>
        <v>0</v>
      </c>
      <c r="AZ114" s="127">
        <f t="shared" si="103"/>
        <v>0</v>
      </c>
      <c r="BA114" s="127">
        <f t="shared" si="104"/>
        <v>0</v>
      </c>
      <c r="BB114" s="127">
        <f t="shared" si="105"/>
        <v>0</v>
      </c>
      <c r="BC114" s="127">
        <f t="shared" si="106"/>
        <v>0</v>
      </c>
      <c r="BD114" s="127">
        <f t="shared" si="107"/>
        <v>0</v>
      </c>
      <c r="BE114" s="127" t="str">
        <f t="shared" si="159"/>
        <v>0</v>
      </c>
      <c r="BF114" s="127" t="str">
        <f t="shared" si="160"/>
        <v>0</v>
      </c>
      <c r="BG114" s="127" t="str">
        <f t="shared" si="161"/>
        <v>0</v>
      </c>
      <c r="BH114" s="127" t="str">
        <f t="shared" si="162"/>
        <v>0</v>
      </c>
      <c r="BI114" s="127" t="str">
        <f t="shared" si="163"/>
        <v>0</v>
      </c>
      <c r="BJ114" s="127" t="str">
        <f t="shared" si="164"/>
        <v>0</v>
      </c>
      <c r="BK114" s="127" t="str">
        <f t="shared" si="165"/>
        <v>0</v>
      </c>
      <c r="BL114" s="127" t="str">
        <f t="shared" si="166"/>
        <v>0</v>
      </c>
      <c r="BM114" s="127" t="str">
        <f t="shared" si="167"/>
        <v>0</v>
      </c>
      <c r="BN114" s="127" t="str">
        <f t="shared" si="168"/>
        <v>0</v>
      </c>
      <c r="BO114" s="127" t="str">
        <f t="shared" si="169"/>
        <v>0</v>
      </c>
      <c r="BP114" s="127" t="str">
        <f t="shared" si="170"/>
        <v>0</v>
      </c>
      <c r="BQ114" s="127" t="str">
        <f t="shared" si="171"/>
        <v>0</v>
      </c>
      <c r="BR114" s="127" t="str">
        <f t="shared" si="172"/>
        <v>0</v>
      </c>
      <c r="BS114" s="127" t="str">
        <f t="shared" si="173"/>
        <v>0</v>
      </c>
    </row>
    <row r="115" spans="1:71" ht="20.100000000000001" customHeight="1" thickBot="1" x14ac:dyDescent="0.35">
      <c r="A115" s="30"/>
      <c r="B115" s="87" t="s">
        <v>65</v>
      </c>
      <c r="C115" s="88">
        <v>4.1666666666666664E-2</v>
      </c>
      <c r="D115" s="193" t="s">
        <v>437</v>
      </c>
      <c r="E115" s="193"/>
      <c r="F115" s="89"/>
      <c r="G115" s="89"/>
      <c r="H115" s="128"/>
      <c r="I115" s="13"/>
      <c r="K115" s="15"/>
      <c r="L115" s="65"/>
      <c r="M115" s="65"/>
      <c r="N115" s="65"/>
      <c r="O115" s="65"/>
      <c r="P115" s="65"/>
      <c r="Q115" s="15"/>
      <c r="R115" s="15"/>
      <c r="S115" s="65"/>
      <c r="T115" s="65"/>
      <c r="U115" s="65"/>
      <c r="V115" s="65"/>
      <c r="W115" s="65"/>
      <c r="X115" s="15"/>
      <c r="Y115" s="15"/>
      <c r="Z115" s="65"/>
      <c r="AA115" s="65"/>
      <c r="AB115" s="65"/>
      <c r="AC115" s="65"/>
      <c r="AD115" s="65"/>
      <c r="AE115" s="15"/>
      <c r="AF115" s="15"/>
      <c r="AG115" s="65"/>
      <c r="AH115" s="65"/>
      <c r="AI115" s="65"/>
      <c r="AJ115" s="65"/>
      <c r="AK115" s="65"/>
      <c r="AL115" s="15"/>
      <c r="AM115" s="15"/>
      <c r="AN115" s="65"/>
      <c r="AO115" s="125"/>
      <c r="AP115" s="127">
        <f t="shared" si="93"/>
        <v>0</v>
      </c>
      <c r="AQ115" s="127">
        <f t="shared" si="94"/>
        <v>0</v>
      </c>
      <c r="AR115" s="127">
        <f t="shared" si="95"/>
        <v>0</v>
      </c>
      <c r="AS115" s="127">
        <f t="shared" si="96"/>
        <v>0</v>
      </c>
      <c r="AT115" s="127">
        <f t="shared" si="97"/>
        <v>0</v>
      </c>
      <c r="AU115" s="127">
        <f t="shared" si="98"/>
        <v>0</v>
      </c>
      <c r="AV115" s="127">
        <f t="shared" si="99"/>
        <v>0</v>
      </c>
      <c r="AW115" s="127">
        <f t="shared" si="100"/>
        <v>0</v>
      </c>
      <c r="AX115" s="127">
        <f t="shared" si="101"/>
        <v>0</v>
      </c>
      <c r="AY115" s="127">
        <f t="shared" si="102"/>
        <v>0</v>
      </c>
      <c r="AZ115" s="127">
        <f t="shared" si="103"/>
        <v>0</v>
      </c>
      <c r="BA115" s="127">
        <f t="shared" si="104"/>
        <v>0</v>
      </c>
      <c r="BB115" s="127">
        <f t="shared" si="105"/>
        <v>0</v>
      </c>
      <c r="BC115" s="127">
        <f t="shared" si="106"/>
        <v>0</v>
      </c>
      <c r="BD115" s="127">
        <f t="shared" si="107"/>
        <v>0</v>
      </c>
      <c r="BE115" s="127" t="str">
        <f t="shared" si="108"/>
        <v>0</v>
      </c>
      <c r="BF115" s="127" t="str">
        <f t="shared" si="109"/>
        <v>0</v>
      </c>
      <c r="BG115" s="127" t="str">
        <f t="shared" si="110"/>
        <v>0</v>
      </c>
      <c r="BH115" s="127" t="str">
        <f t="shared" si="111"/>
        <v>0</v>
      </c>
      <c r="BI115" s="127" t="str">
        <f t="shared" si="112"/>
        <v>0</v>
      </c>
      <c r="BJ115" s="127" t="str">
        <f t="shared" si="113"/>
        <v>0</v>
      </c>
      <c r="BK115" s="127" t="str">
        <f t="shared" si="114"/>
        <v>0</v>
      </c>
      <c r="BL115" s="127" t="str">
        <f t="shared" si="115"/>
        <v>0</v>
      </c>
      <c r="BM115" s="127" t="str">
        <f t="shared" si="116"/>
        <v>0</v>
      </c>
      <c r="BN115" s="127" t="str">
        <f t="shared" si="117"/>
        <v>0</v>
      </c>
      <c r="BO115" s="127" t="str">
        <f t="shared" si="118"/>
        <v>0</v>
      </c>
      <c r="BP115" s="127" t="str">
        <f t="shared" si="119"/>
        <v>0</v>
      </c>
      <c r="BQ115" s="127" t="str">
        <f t="shared" si="120"/>
        <v>0</v>
      </c>
      <c r="BR115" s="127" t="str">
        <f t="shared" si="121"/>
        <v>0</v>
      </c>
      <c r="BS115" s="127" t="str">
        <f t="shared" si="122"/>
        <v>0</v>
      </c>
    </row>
    <row r="116" spans="1:71" ht="19.5" thickBot="1" x14ac:dyDescent="0.35">
      <c r="F116" s="38"/>
      <c r="G116" s="38"/>
      <c r="H116" s="12">
        <f>SUM(H37:H115)</f>
        <v>0</v>
      </c>
      <c r="I116" s="7">
        <f>SUM(I37:I115)</f>
        <v>0</v>
      </c>
      <c r="K116" s="56">
        <f t="shared" ref="K116:AN116" si="174">COUNTA(K37:K115)</f>
        <v>0</v>
      </c>
      <c r="L116" s="56">
        <f t="shared" si="174"/>
        <v>0</v>
      </c>
      <c r="M116" s="56">
        <f t="shared" si="174"/>
        <v>0</v>
      </c>
      <c r="N116" s="56">
        <f t="shared" si="174"/>
        <v>0</v>
      </c>
      <c r="O116" s="56">
        <f t="shared" si="174"/>
        <v>0</v>
      </c>
      <c r="P116" s="56">
        <f t="shared" si="174"/>
        <v>0</v>
      </c>
      <c r="Q116" s="56">
        <f t="shared" si="174"/>
        <v>0</v>
      </c>
      <c r="R116" s="56">
        <f t="shared" si="174"/>
        <v>0</v>
      </c>
      <c r="S116" s="56">
        <f t="shared" si="174"/>
        <v>0</v>
      </c>
      <c r="T116" s="56">
        <f t="shared" si="174"/>
        <v>0</v>
      </c>
      <c r="U116" s="56">
        <f t="shared" si="174"/>
        <v>0</v>
      </c>
      <c r="V116" s="56">
        <f t="shared" si="174"/>
        <v>0</v>
      </c>
      <c r="W116" s="56">
        <f t="shared" si="174"/>
        <v>0</v>
      </c>
      <c r="X116" s="56">
        <f t="shared" si="174"/>
        <v>0</v>
      </c>
      <c r="Y116" s="56">
        <f t="shared" si="174"/>
        <v>0</v>
      </c>
      <c r="Z116" s="56">
        <f t="shared" si="174"/>
        <v>0</v>
      </c>
      <c r="AA116" s="56">
        <f t="shared" si="174"/>
        <v>0</v>
      </c>
      <c r="AB116" s="56">
        <f t="shared" si="174"/>
        <v>0</v>
      </c>
      <c r="AC116" s="56">
        <f t="shared" si="174"/>
        <v>0</v>
      </c>
      <c r="AD116" s="56">
        <f t="shared" si="174"/>
        <v>0</v>
      </c>
      <c r="AE116" s="56">
        <f t="shared" si="174"/>
        <v>0</v>
      </c>
      <c r="AF116" s="56">
        <f t="shared" si="174"/>
        <v>0</v>
      </c>
      <c r="AG116" s="56">
        <f t="shared" si="174"/>
        <v>0</v>
      </c>
      <c r="AH116" s="56">
        <f t="shared" si="174"/>
        <v>0</v>
      </c>
      <c r="AI116" s="56">
        <f t="shared" si="174"/>
        <v>0</v>
      </c>
      <c r="AJ116" s="56">
        <f t="shared" si="174"/>
        <v>0</v>
      </c>
      <c r="AK116" s="56">
        <f t="shared" si="174"/>
        <v>0</v>
      </c>
      <c r="AL116" s="56">
        <f t="shared" si="174"/>
        <v>0</v>
      </c>
      <c r="AM116" s="56">
        <f t="shared" si="174"/>
        <v>0</v>
      </c>
      <c r="AN116" s="56">
        <f t="shared" si="174"/>
        <v>0</v>
      </c>
      <c r="AO116" s="126"/>
      <c r="AP116" s="122">
        <f t="shared" ref="AP116:BS116" si="175">SUM(AP37:AP115)</f>
        <v>0</v>
      </c>
      <c r="AQ116" s="122">
        <f t="shared" si="175"/>
        <v>0</v>
      </c>
      <c r="AR116" s="122">
        <f t="shared" si="175"/>
        <v>0</v>
      </c>
      <c r="AS116" s="122">
        <f t="shared" si="175"/>
        <v>0</v>
      </c>
      <c r="AT116" s="122">
        <f t="shared" si="175"/>
        <v>0</v>
      </c>
      <c r="AU116" s="122">
        <f t="shared" si="175"/>
        <v>0</v>
      </c>
      <c r="AV116" s="122">
        <f t="shared" si="175"/>
        <v>0</v>
      </c>
      <c r="AW116" s="122">
        <f t="shared" si="175"/>
        <v>0</v>
      </c>
      <c r="AX116" s="122">
        <f t="shared" si="175"/>
        <v>0</v>
      </c>
      <c r="AY116" s="122">
        <f t="shared" si="175"/>
        <v>0</v>
      </c>
      <c r="AZ116" s="122">
        <f t="shared" si="175"/>
        <v>0</v>
      </c>
      <c r="BA116" s="122">
        <f t="shared" si="175"/>
        <v>0</v>
      </c>
      <c r="BB116" s="122">
        <f t="shared" si="175"/>
        <v>0</v>
      </c>
      <c r="BC116" s="122">
        <f t="shared" si="175"/>
        <v>0</v>
      </c>
      <c r="BD116" s="122">
        <f t="shared" si="175"/>
        <v>0</v>
      </c>
      <c r="BE116" s="122">
        <f t="shared" si="175"/>
        <v>0</v>
      </c>
      <c r="BF116" s="122">
        <f t="shared" si="175"/>
        <v>0</v>
      </c>
      <c r="BG116" s="122">
        <f t="shared" si="175"/>
        <v>0</v>
      </c>
      <c r="BH116" s="122">
        <f t="shared" si="175"/>
        <v>0</v>
      </c>
      <c r="BI116" s="122">
        <f t="shared" si="175"/>
        <v>0</v>
      </c>
      <c r="BJ116" s="122">
        <f t="shared" si="175"/>
        <v>0</v>
      </c>
      <c r="BK116" s="122">
        <f t="shared" si="175"/>
        <v>0</v>
      </c>
      <c r="BL116" s="122">
        <f t="shared" si="175"/>
        <v>0</v>
      </c>
      <c r="BM116" s="122">
        <f t="shared" si="175"/>
        <v>0</v>
      </c>
      <c r="BN116" s="122">
        <f t="shared" si="175"/>
        <v>0</v>
      </c>
      <c r="BO116" s="122">
        <f t="shared" si="175"/>
        <v>0</v>
      </c>
      <c r="BP116" s="122">
        <f t="shared" si="175"/>
        <v>0</v>
      </c>
      <c r="BQ116" s="122">
        <f t="shared" si="175"/>
        <v>0</v>
      </c>
      <c r="BR116" s="122">
        <f t="shared" si="175"/>
        <v>0</v>
      </c>
      <c r="BS116" s="122">
        <f t="shared" si="175"/>
        <v>0</v>
      </c>
    </row>
    <row r="117" spans="1:71" ht="19.5" thickBot="1" x14ac:dyDescent="0.35">
      <c r="A117" s="31"/>
      <c r="B117" s="31"/>
      <c r="F117" s="9"/>
      <c r="G117" s="9"/>
    </row>
    <row r="118" spans="1:71" ht="18" thickBot="1" x14ac:dyDescent="0.35">
      <c r="H118" s="35"/>
      <c r="I118" s="36"/>
    </row>
    <row r="119" spans="1:71" ht="18" thickBot="1" x14ac:dyDescent="0.35">
      <c r="H119" s="35"/>
      <c r="I119" s="37"/>
    </row>
    <row r="123" spans="1:71" x14ac:dyDescent="0.3">
      <c r="H123"/>
    </row>
    <row r="124" spans="1:71" x14ac:dyDescent="0.3">
      <c r="H124"/>
    </row>
    <row r="125" spans="1:71" x14ac:dyDescent="0.3">
      <c r="H125"/>
    </row>
    <row r="126" spans="1:71" x14ac:dyDescent="0.3">
      <c r="D126" s="1"/>
      <c r="E126" s="1"/>
      <c r="F126" s="1"/>
      <c r="G126" s="1"/>
      <c r="H126"/>
    </row>
    <row r="127" spans="1:71" x14ac:dyDescent="0.3">
      <c r="D127" s="1"/>
      <c r="E127" s="1"/>
      <c r="F127" s="1"/>
      <c r="G127" s="1"/>
      <c r="H127"/>
    </row>
    <row r="128" spans="1:71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  <row r="1441" spans="4:8" x14ac:dyDescent="0.3">
      <c r="D1441" s="1"/>
      <c r="E1441" s="1"/>
      <c r="F1441" s="1"/>
      <c r="G1441" s="1"/>
      <c r="H1441"/>
    </row>
    <row r="1442" spans="4:8" x14ac:dyDescent="0.3">
      <c r="D1442" s="1"/>
      <c r="E1442" s="1"/>
      <c r="F1442" s="1"/>
      <c r="G1442" s="1"/>
      <c r="H1442"/>
    </row>
    <row r="1443" spans="4:8" x14ac:dyDescent="0.3">
      <c r="D1443" s="1"/>
      <c r="E1443" s="1"/>
      <c r="F1443" s="1"/>
      <c r="G1443" s="1"/>
      <c r="H1443"/>
    </row>
  </sheetData>
  <sheetProtection selectLockedCells="1"/>
  <protectedRanges>
    <protectedRange password="DB25" sqref="C36:G36" name="filter"/>
  </protectedRanges>
  <dataConsolidate/>
  <mergeCells count="36">
    <mergeCell ref="D69:E69"/>
    <mergeCell ref="D65:E65"/>
    <mergeCell ref="D71:E71"/>
    <mergeCell ref="D67:E67"/>
    <mergeCell ref="D75:E75"/>
    <mergeCell ref="K34:AN34"/>
    <mergeCell ref="D57:E57"/>
    <mergeCell ref="D60:E60"/>
    <mergeCell ref="D62:E62"/>
    <mergeCell ref="D37:E37"/>
    <mergeCell ref="D39:E39"/>
    <mergeCell ref="D51:E51"/>
    <mergeCell ref="D53:E53"/>
    <mergeCell ref="D49:E49"/>
    <mergeCell ref="D55:E55"/>
    <mergeCell ref="D58:E58"/>
    <mergeCell ref="S35:Y35"/>
    <mergeCell ref="L35:R35"/>
    <mergeCell ref="Z35:AF35"/>
    <mergeCell ref="AG35:AM35"/>
    <mergeCell ref="D114:E114"/>
    <mergeCell ref="D77:E77"/>
    <mergeCell ref="D66:E66"/>
    <mergeCell ref="D63:E63"/>
    <mergeCell ref="D115:E115"/>
    <mergeCell ref="D79:E79"/>
    <mergeCell ref="D90:E90"/>
    <mergeCell ref="D101:E101"/>
    <mergeCell ref="D108:E108"/>
    <mergeCell ref="D99:E99"/>
    <mergeCell ref="D88:E88"/>
    <mergeCell ref="D110:E110"/>
    <mergeCell ref="D112:E112"/>
    <mergeCell ref="D103:E103"/>
    <mergeCell ref="D105:E105"/>
    <mergeCell ref="D107:E107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70 AO52 AO83 AO88:AO90 AO100 AO64 AO86 AO102 AO109 AO76:AO81 AO37:AO45 AO50 AO73 AO106 AO47 AO68 AO111 AO104 AO54:AO62 AO113">
      <formula1>$C$14:$C$16</formula1>
    </dataValidation>
    <dataValidation type="list" allowBlank="1" showDropDown="1" showInputMessage="1" showErrorMessage="1" sqref="AO65 AO63">
      <formula1>$C$17</formula1>
    </dataValidation>
    <dataValidation type="list" allowBlank="1" showDropDown="1" showInputMessage="1" showErrorMessage="1" sqref="K37:AN113 K114:AN115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112:G113 G39:G40 G38 G41:G111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119</v>
      </c>
      <c r="E1" t="s">
        <v>50</v>
      </c>
      <c r="H1" t="s">
        <v>93</v>
      </c>
      <c r="K1" t="s">
        <v>136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132</v>
      </c>
      <c r="K5" t="s">
        <v>137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133</v>
      </c>
      <c r="K9" t="s">
        <v>106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134</v>
      </c>
      <c r="K13" t="s">
        <v>118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135</v>
      </c>
    </row>
    <row r="18" spans="2:9" x14ac:dyDescent="0.25">
      <c r="B18" t="s">
        <v>162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9" t="s">
        <v>6</v>
      </c>
      <c r="B1" s="199" t="s">
        <v>7</v>
      </c>
    </row>
    <row r="2" spans="1:2" x14ac:dyDescent="0.25">
      <c r="A2" s="199"/>
      <c r="B2" s="199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2019-08-28T08:31:07Z</dcterms:modified>
</cp:coreProperties>
</file>